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eer Reviewed\SVL Interest Rate Modernization WG\"/>
    </mc:Choice>
  </mc:AlternateContent>
  <bookViews>
    <workbookView xWindow="0" yWindow="0" windowWidth="19200" windowHeight="11595"/>
  </bookViews>
  <sheets>
    <sheet name="Read Me" sheetId="3" r:id="rId1"/>
    <sheet name="Exhibit" sheetId="5" r:id="rId2"/>
    <sheet name="Detail" sheetId="1" r:id="rId3"/>
    <sheet name="Q1 2015" sheetId="6" r:id="rId4"/>
    <sheet name="Q2 2015" sheetId="7" r:id="rId5"/>
    <sheet name="Q3 2015" sheetId="8" r:id="rId6"/>
    <sheet name="Q4 2015" sheetId="9" r:id="rId7"/>
    <sheet name="Q1 2016" sheetId="10" r:id="rId8"/>
    <sheet name="Q2 2016" sheetId="11" r:id="rId9"/>
    <sheet name="Q3 2016" sheetId="12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5" i="12" l="1"/>
  <c r="AA58" i="12" s="1"/>
  <c r="AA30" i="12" s="1"/>
  <c r="AF45" i="12"/>
  <c r="Z58" i="12" s="1"/>
  <c r="Z30" i="12" s="1"/>
  <c r="AE45" i="12"/>
  <c r="Y58" i="12" s="1"/>
  <c r="Y30" i="12" s="1"/>
  <c r="AD45" i="12"/>
  <c r="X58" i="12" s="1"/>
  <c r="X30" i="12" s="1"/>
  <c r="Z45" i="12"/>
  <c r="Y45" i="12"/>
  <c r="X45" i="12"/>
  <c r="Z44" i="12"/>
  <c r="Y44" i="12"/>
  <c r="X44" i="12"/>
  <c r="Z43" i="12"/>
  <c r="Y43" i="12"/>
  <c r="X43" i="12"/>
  <c r="Z42" i="12"/>
  <c r="Y42" i="12"/>
  <c r="X42" i="12"/>
  <c r="Z41" i="12"/>
  <c r="Y41" i="12"/>
  <c r="X41" i="12"/>
  <c r="I41" i="12"/>
  <c r="Y40" i="12"/>
  <c r="X40" i="12"/>
  <c r="Y39" i="12"/>
  <c r="X39" i="12"/>
  <c r="AG30" i="12"/>
  <c r="AF30" i="12"/>
  <c r="AE30" i="12"/>
  <c r="AG29" i="12"/>
  <c r="AF29" i="12"/>
  <c r="AE29" i="12"/>
  <c r="AG28" i="12"/>
  <c r="AF28" i="12"/>
  <c r="AE28" i="12"/>
  <c r="AG27" i="12"/>
  <c r="AF27" i="12"/>
  <c r="AE27" i="12"/>
  <c r="AG26" i="12"/>
  <c r="AF26" i="12"/>
  <c r="AE26" i="12"/>
  <c r="AG25" i="12"/>
  <c r="AF25" i="12"/>
  <c r="AE25" i="12"/>
  <c r="AG24" i="12"/>
  <c r="AF24" i="12"/>
  <c r="AE24" i="12"/>
  <c r="AG23" i="12"/>
  <c r="AF23" i="12"/>
  <c r="AE23" i="12"/>
  <c r="AG22" i="12"/>
  <c r="AF22" i="12"/>
  <c r="AE22" i="12"/>
  <c r="AG21" i="12"/>
  <c r="AF21" i="12"/>
  <c r="AE21" i="12"/>
  <c r="AG20" i="12"/>
  <c r="AF20" i="12"/>
  <c r="AE20" i="12"/>
  <c r="AG19" i="12"/>
  <c r="AF19" i="12"/>
  <c r="AE19" i="12"/>
  <c r="AG18" i="12"/>
  <c r="AF18" i="12"/>
  <c r="AE18" i="12"/>
  <c r="AG17" i="12"/>
  <c r="AF17" i="12"/>
  <c r="AE17" i="12"/>
  <c r="Z17" i="12"/>
  <c r="Y17" i="12"/>
  <c r="X17" i="12"/>
  <c r="AG16" i="12"/>
  <c r="AF16" i="12"/>
  <c r="AE16" i="12"/>
  <c r="Z16" i="12"/>
  <c r="Y16" i="12"/>
  <c r="X16" i="12"/>
  <c r="AG15" i="12"/>
  <c r="AF15" i="12"/>
  <c r="AE15" i="12"/>
  <c r="Z15" i="12"/>
  <c r="Y15" i="12"/>
  <c r="X15" i="12"/>
  <c r="AG14" i="12"/>
  <c r="AF14" i="12"/>
  <c r="AE14" i="12"/>
  <c r="Z14" i="12"/>
  <c r="Y14" i="12"/>
  <c r="X14" i="12"/>
  <c r="AG13" i="12"/>
  <c r="AF13" i="12"/>
  <c r="AE13" i="12"/>
  <c r="Z13" i="12"/>
  <c r="Y13" i="12"/>
  <c r="X13" i="12"/>
  <c r="AG12" i="12"/>
  <c r="AF12" i="12"/>
  <c r="AE12" i="12"/>
  <c r="Y12" i="12"/>
  <c r="X12" i="12"/>
  <c r="Y11" i="12"/>
  <c r="X11" i="12"/>
  <c r="AG45" i="11"/>
  <c r="AA58" i="11" s="1"/>
  <c r="AA30" i="11" s="1"/>
  <c r="AF45" i="11"/>
  <c r="Z57" i="11" s="1"/>
  <c r="Z29" i="11" s="1"/>
  <c r="AE45" i="11"/>
  <c r="Y58" i="11" s="1"/>
  <c r="Y30" i="11" s="1"/>
  <c r="AD45" i="11"/>
  <c r="X58" i="11" s="1"/>
  <c r="X30" i="11" s="1"/>
  <c r="AA45" i="11"/>
  <c r="X45" i="11"/>
  <c r="AA44" i="11"/>
  <c r="X44" i="11"/>
  <c r="X16" i="11" s="1"/>
  <c r="AA43" i="11"/>
  <c r="AA15" i="11" s="1"/>
  <c r="X43" i="11"/>
  <c r="AA42" i="11"/>
  <c r="AA14" i="11" s="1"/>
  <c r="X42" i="11"/>
  <c r="AA41" i="11"/>
  <c r="X41" i="11"/>
  <c r="X13" i="11" s="1"/>
  <c r="I41" i="11"/>
  <c r="AA40" i="11"/>
  <c r="X40" i="11"/>
  <c r="X12" i="11" s="1"/>
  <c r="AA39" i="11"/>
  <c r="X39" i="11"/>
  <c r="X11" i="11" s="1"/>
  <c r="AG30" i="11"/>
  <c r="AF30" i="11"/>
  <c r="AE30" i="11"/>
  <c r="AG29" i="11"/>
  <c r="AF29" i="11"/>
  <c r="AE29" i="11"/>
  <c r="AG28" i="11"/>
  <c r="AF28" i="11"/>
  <c r="AE28" i="11"/>
  <c r="AG27" i="11"/>
  <c r="AF27" i="11"/>
  <c r="AE27" i="11"/>
  <c r="AG26" i="11"/>
  <c r="AF26" i="11"/>
  <c r="AE26" i="11"/>
  <c r="AG25" i="11"/>
  <c r="AF25" i="11"/>
  <c r="AE25" i="11"/>
  <c r="AG24" i="11"/>
  <c r="AF24" i="11"/>
  <c r="AE24" i="11"/>
  <c r="AG23" i="11"/>
  <c r="AF23" i="11"/>
  <c r="AE23" i="11"/>
  <c r="AG22" i="11"/>
  <c r="AF22" i="11"/>
  <c r="AE22" i="11"/>
  <c r="AG21" i="11"/>
  <c r="AF21" i="11"/>
  <c r="AE21" i="11"/>
  <c r="AG20" i="11"/>
  <c r="AF20" i="11"/>
  <c r="AE20" i="11"/>
  <c r="AG19" i="11"/>
  <c r="AF19" i="11"/>
  <c r="AE19" i="11"/>
  <c r="AG18" i="11"/>
  <c r="AF18" i="11"/>
  <c r="AE18" i="11"/>
  <c r="AG17" i="11"/>
  <c r="AF17" i="11"/>
  <c r="AE17" i="11"/>
  <c r="AA17" i="11"/>
  <c r="X17" i="11"/>
  <c r="AG16" i="11"/>
  <c r="AF16" i="11"/>
  <c r="AE16" i="11"/>
  <c r="AA16" i="11"/>
  <c r="AG15" i="11"/>
  <c r="AF15" i="11"/>
  <c r="AE15" i="11"/>
  <c r="X15" i="11"/>
  <c r="AG14" i="11"/>
  <c r="AF14" i="11"/>
  <c r="AE14" i="11"/>
  <c r="X14" i="11"/>
  <c r="AG13" i="11"/>
  <c r="AF13" i="11"/>
  <c r="AE13" i="11"/>
  <c r="AA13" i="11"/>
  <c r="AG12" i="11"/>
  <c r="AF12" i="11"/>
  <c r="AE12" i="11"/>
  <c r="AA12" i="11"/>
  <c r="AA11" i="11"/>
  <c r="AG45" i="10"/>
  <c r="AA58" i="10" s="1"/>
  <c r="AA30" i="10" s="1"/>
  <c r="AF45" i="10"/>
  <c r="Z58" i="10" s="1"/>
  <c r="Z30" i="10" s="1"/>
  <c r="AE45" i="10"/>
  <c r="Y58" i="10" s="1"/>
  <c r="Y30" i="10" s="1"/>
  <c r="AD45" i="10"/>
  <c r="X40" i="10" s="1"/>
  <c r="X12" i="10" s="1"/>
  <c r="AA45" i="10"/>
  <c r="AA44" i="10"/>
  <c r="AA43" i="10"/>
  <c r="AA42" i="10"/>
  <c r="AA14" i="10" s="1"/>
  <c r="AA41" i="10"/>
  <c r="I41" i="10"/>
  <c r="AA40" i="10"/>
  <c r="AA39" i="10"/>
  <c r="AG30" i="10"/>
  <c r="AF30" i="10"/>
  <c r="AE30" i="10"/>
  <c r="AG29" i="10"/>
  <c r="AF29" i="10"/>
  <c r="AE29" i="10"/>
  <c r="AG28" i="10"/>
  <c r="AF28" i="10"/>
  <c r="AE28" i="10"/>
  <c r="AG27" i="10"/>
  <c r="AF27" i="10"/>
  <c r="AE27" i="10"/>
  <c r="AG26" i="10"/>
  <c r="AF26" i="10"/>
  <c r="AE26" i="10"/>
  <c r="AG25" i="10"/>
  <c r="AF25" i="10"/>
  <c r="AE25" i="10"/>
  <c r="AG24" i="10"/>
  <c r="AF24" i="10"/>
  <c r="AE24" i="10"/>
  <c r="AG23" i="10"/>
  <c r="AF23" i="10"/>
  <c r="AE23" i="10"/>
  <c r="AG22" i="10"/>
  <c r="AF22" i="10"/>
  <c r="AE22" i="10"/>
  <c r="AG21" i="10"/>
  <c r="AF21" i="10"/>
  <c r="AE21" i="10"/>
  <c r="AG20" i="10"/>
  <c r="AF20" i="10"/>
  <c r="AE20" i="10"/>
  <c r="AG19" i="10"/>
  <c r="AF19" i="10"/>
  <c r="AE19" i="10"/>
  <c r="AG18" i="10"/>
  <c r="AF18" i="10"/>
  <c r="AE18" i="10"/>
  <c r="AG17" i="10"/>
  <c r="AF17" i="10"/>
  <c r="AE17" i="10"/>
  <c r="AA17" i="10"/>
  <c r="AG16" i="10"/>
  <c r="AF16" i="10"/>
  <c r="AE16" i="10"/>
  <c r="AA16" i="10"/>
  <c r="AG15" i="10"/>
  <c r="AF15" i="10"/>
  <c r="AE15" i="10"/>
  <c r="AA15" i="10"/>
  <c r="AG14" i="10"/>
  <c r="AF14" i="10"/>
  <c r="AE14" i="10"/>
  <c r="AG13" i="10"/>
  <c r="AF13" i="10"/>
  <c r="AE13" i="10"/>
  <c r="AA13" i="10"/>
  <c r="AG12" i="10"/>
  <c r="AF12" i="10"/>
  <c r="AE12" i="10"/>
  <c r="AA12" i="10"/>
  <c r="AA11" i="10"/>
  <c r="AG45" i="9"/>
  <c r="AA58" i="9" s="1"/>
  <c r="AA30" i="9" s="1"/>
  <c r="AF45" i="9"/>
  <c r="Z58" i="9" s="1"/>
  <c r="Z30" i="9" s="1"/>
  <c r="AE45" i="9"/>
  <c r="Y57" i="9" s="1"/>
  <c r="Y29" i="9" s="1"/>
  <c r="AD45" i="9"/>
  <c r="X58" i="9" s="1"/>
  <c r="X30" i="9" s="1"/>
  <c r="AA45" i="9"/>
  <c r="Z45" i="9"/>
  <c r="X45" i="9"/>
  <c r="AA44" i="9"/>
  <c r="Z44" i="9"/>
  <c r="X44" i="9"/>
  <c r="AA43" i="9"/>
  <c r="AA15" i="9" s="1"/>
  <c r="Z43" i="9"/>
  <c r="X43" i="9"/>
  <c r="AA42" i="9"/>
  <c r="Z42" i="9"/>
  <c r="Z14" i="9" s="1"/>
  <c r="X42" i="9"/>
  <c r="AA41" i="9"/>
  <c r="Z41" i="9"/>
  <c r="X41" i="9"/>
  <c r="I41" i="9"/>
  <c r="AA40" i="9"/>
  <c r="Z40" i="9"/>
  <c r="X40" i="9"/>
  <c r="X12" i="9" s="1"/>
  <c r="AA39" i="9"/>
  <c r="Z39" i="9"/>
  <c r="X39" i="9"/>
  <c r="AG30" i="9"/>
  <c r="AF30" i="9"/>
  <c r="AE30" i="9"/>
  <c r="AG29" i="9"/>
  <c r="AF29" i="9"/>
  <c r="AE29" i="9"/>
  <c r="AG28" i="9"/>
  <c r="AF28" i="9"/>
  <c r="AE28" i="9"/>
  <c r="AG27" i="9"/>
  <c r="AF27" i="9"/>
  <c r="AE27" i="9"/>
  <c r="AG26" i="9"/>
  <c r="AF26" i="9"/>
  <c r="AE26" i="9"/>
  <c r="AG25" i="9"/>
  <c r="AF25" i="9"/>
  <c r="AE25" i="9"/>
  <c r="AG24" i="9"/>
  <c r="AF24" i="9"/>
  <c r="AE24" i="9"/>
  <c r="AG23" i="9"/>
  <c r="AF23" i="9"/>
  <c r="AE23" i="9"/>
  <c r="AG22" i="9"/>
  <c r="AF22" i="9"/>
  <c r="AE22" i="9"/>
  <c r="AG21" i="9"/>
  <c r="AF21" i="9"/>
  <c r="AE21" i="9"/>
  <c r="AG20" i="9"/>
  <c r="AF20" i="9"/>
  <c r="AE20" i="9"/>
  <c r="AG19" i="9"/>
  <c r="AF19" i="9"/>
  <c r="AE19" i="9"/>
  <c r="AG18" i="9"/>
  <c r="AF18" i="9"/>
  <c r="AE18" i="9"/>
  <c r="AG17" i="9"/>
  <c r="AF17" i="9"/>
  <c r="AE17" i="9"/>
  <c r="AA17" i="9"/>
  <c r="Z17" i="9"/>
  <c r="X17" i="9"/>
  <c r="AG16" i="9"/>
  <c r="AF16" i="9"/>
  <c r="AE16" i="9"/>
  <c r="AA16" i="9"/>
  <c r="Z16" i="9"/>
  <c r="X16" i="9"/>
  <c r="AG15" i="9"/>
  <c r="AF15" i="9"/>
  <c r="AE15" i="9"/>
  <c r="Z15" i="9"/>
  <c r="X15" i="9"/>
  <c r="AG14" i="9"/>
  <c r="AF14" i="9"/>
  <c r="AE14" i="9"/>
  <c r="AA14" i="9"/>
  <c r="X14" i="9"/>
  <c r="AG13" i="9"/>
  <c r="AF13" i="9"/>
  <c r="AE13" i="9"/>
  <c r="AA13" i="9"/>
  <c r="Z13" i="9"/>
  <c r="X13" i="9"/>
  <c r="AG12" i="9"/>
  <c r="AF12" i="9"/>
  <c r="AE12" i="9"/>
  <c r="AA12" i="9"/>
  <c r="Z12" i="9"/>
  <c r="AA11" i="9"/>
  <c r="Z11" i="9"/>
  <c r="X11" i="9"/>
  <c r="AG45" i="8"/>
  <c r="AA58" i="8" s="1"/>
  <c r="AA30" i="8" s="1"/>
  <c r="AF45" i="8"/>
  <c r="Z58" i="8" s="1"/>
  <c r="Z30" i="8" s="1"/>
  <c r="AE45" i="8"/>
  <c r="Y58" i="8" s="1"/>
  <c r="Y30" i="8" s="1"/>
  <c r="AD45" i="8"/>
  <c r="X40" i="8" s="1"/>
  <c r="X12" i="8" s="1"/>
  <c r="AA45" i="8"/>
  <c r="Z45" i="8"/>
  <c r="AA44" i="8"/>
  <c r="Z44" i="8"/>
  <c r="AA43" i="8"/>
  <c r="AA15" i="8" s="1"/>
  <c r="Z43" i="8"/>
  <c r="AA42" i="8"/>
  <c r="Z42" i="8"/>
  <c r="Z14" i="8" s="1"/>
  <c r="AA41" i="8"/>
  <c r="Z41" i="8"/>
  <c r="I41" i="8"/>
  <c r="AA40" i="8"/>
  <c r="Z40" i="8"/>
  <c r="AA39" i="8"/>
  <c r="Z39" i="8"/>
  <c r="AG30" i="8"/>
  <c r="AF30" i="8"/>
  <c r="AE30" i="8"/>
  <c r="AG29" i="8"/>
  <c r="AF29" i="8"/>
  <c r="AE29" i="8"/>
  <c r="AG28" i="8"/>
  <c r="AF28" i="8"/>
  <c r="AE28" i="8"/>
  <c r="AG27" i="8"/>
  <c r="AF27" i="8"/>
  <c r="AE27" i="8"/>
  <c r="AG26" i="8"/>
  <c r="AF26" i="8"/>
  <c r="AE26" i="8"/>
  <c r="AG25" i="8"/>
  <c r="AF25" i="8"/>
  <c r="AE25" i="8"/>
  <c r="AG24" i="8"/>
  <c r="AF24" i="8"/>
  <c r="AE24" i="8"/>
  <c r="AG23" i="8"/>
  <c r="AF23" i="8"/>
  <c r="AE23" i="8"/>
  <c r="AG22" i="8"/>
  <c r="AF22" i="8"/>
  <c r="AE22" i="8"/>
  <c r="AG21" i="8"/>
  <c r="AF21" i="8"/>
  <c r="AE21" i="8"/>
  <c r="AG20" i="8"/>
  <c r="AF20" i="8"/>
  <c r="AE20" i="8"/>
  <c r="AG19" i="8"/>
  <c r="AF19" i="8"/>
  <c r="AE19" i="8"/>
  <c r="AG18" i="8"/>
  <c r="AF18" i="8"/>
  <c r="AE18" i="8"/>
  <c r="AG17" i="8"/>
  <c r="AF17" i="8"/>
  <c r="AE17" i="8"/>
  <c r="AA17" i="8"/>
  <c r="Z17" i="8"/>
  <c r="AG16" i="8"/>
  <c r="AF16" i="8"/>
  <c r="AE16" i="8"/>
  <c r="AA16" i="8"/>
  <c r="Z16" i="8"/>
  <c r="AG15" i="8"/>
  <c r="AF15" i="8"/>
  <c r="AE15" i="8"/>
  <c r="Z15" i="8"/>
  <c r="AG14" i="8"/>
  <c r="AF14" i="8"/>
  <c r="AE14" i="8"/>
  <c r="AA14" i="8"/>
  <c r="AG13" i="8"/>
  <c r="AF13" i="8"/>
  <c r="AE13" i="8"/>
  <c r="AA13" i="8"/>
  <c r="Z13" i="8"/>
  <c r="AG12" i="8"/>
  <c r="AF12" i="8"/>
  <c r="AE12" i="8"/>
  <c r="AA12" i="8"/>
  <c r="Z12" i="8"/>
  <c r="AA11" i="8"/>
  <c r="Z11" i="8"/>
  <c r="AG45" i="7"/>
  <c r="AA58" i="7" s="1"/>
  <c r="AA30" i="7" s="1"/>
  <c r="AF45" i="7"/>
  <c r="Z58" i="7" s="1"/>
  <c r="Z30" i="7" s="1"/>
  <c r="AE45" i="7"/>
  <c r="Y58" i="7" s="1"/>
  <c r="Y30" i="7" s="1"/>
  <c r="AD45" i="7"/>
  <c r="X40" i="7" s="1"/>
  <c r="X12" i="7" s="1"/>
  <c r="AA45" i="7"/>
  <c r="Z45" i="7"/>
  <c r="AA44" i="7"/>
  <c r="Z44" i="7"/>
  <c r="AA43" i="7"/>
  <c r="Z43" i="7"/>
  <c r="AA42" i="7"/>
  <c r="Z42" i="7"/>
  <c r="Z14" i="7" s="1"/>
  <c r="AA41" i="7"/>
  <c r="Z41" i="7"/>
  <c r="I41" i="7"/>
  <c r="AA40" i="7"/>
  <c r="AA39" i="7"/>
  <c r="AG30" i="7"/>
  <c r="AF30" i="7"/>
  <c r="AE30" i="7"/>
  <c r="AG29" i="7"/>
  <c r="AF29" i="7"/>
  <c r="AE29" i="7"/>
  <c r="AG28" i="7"/>
  <c r="AF28" i="7"/>
  <c r="AE28" i="7"/>
  <c r="AG27" i="7"/>
  <c r="AF27" i="7"/>
  <c r="AE27" i="7"/>
  <c r="AG26" i="7"/>
  <c r="AF26" i="7"/>
  <c r="AE26" i="7"/>
  <c r="AG25" i="7"/>
  <c r="AF25" i="7"/>
  <c r="AE25" i="7"/>
  <c r="AG24" i="7"/>
  <c r="AF24" i="7"/>
  <c r="AE24" i="7"/>
  <c r="AG23" i="7"/>
  <c r="AF23" i="7"/>
  <c r="AE23" i="7"/>
  <c r="AG22" i="7"/>
  <c r="AF22" i="7"/>
  <c r="AE22" i="7"/>
  <c r="AG21" i="7"/>
  <c r="AF21" i="7"/>
  <c r="AE21" i="7"/>
  <c r="AG20" i="7"/>
  <c r="AF20" i="7"/>
  <c r="AE20" i="7"/>
  <c r="AG19" i="7"/>
  <c r="AF19" i="7"/>
  <c r="AE19" i="7"/>
  <c r="AG18" i="7"/>
  <c r="AF18" i="7"/>
  <c r="AE18" i="7"/>
  <c r="AG17" i="7"/>
  <c r="AF17" i="7"/>
  <c r="AE17" i="7"/>
  <c r="AA17" i="7"/>
  <c r="Z17" i="7"/>
  <c r="AG16" i="7"/>
  <c r="AF16" i="7"/>
  <c r="AE16" i="7"/>
  <c r="AA16" i="7"/>
  <c r="Z16" i="7"/>
  <c r="AG15" i="7"/>
  <c r="AF15" i="7"/>
  <c r="AE15" i="7"/>
  <c r="AA15" i="7"/>
  <c r="Z15" i="7"/>
  <c r="AG14" i="7"/>
  <c r="AF14" i="7"/>
  <c r="AE14" i="7"/>
  <c r="AA14" i="7"/>
  <c r="AG13" i="7"/>
  <c r="AF13" i="7"/>
  <c r="AE13" i="7"/>
  <c r="AA13" i="7"/>
  <c r="Z13" i="7"/>
  <c r="AG12" i="7"/>
  <c r="AF12" i="7"/>
  <c r="AF32" i="7" s="1"/>
  <c r="AE12" i="7"/>
  <c r="AA12" i="7"/>
  <c r="AA11" i="7"/>
  <c r="AG45" i="6"/>
  <c r="AA58" i="6" s="1"/>
  <c r="AA30" i="6" s="1"/>
  <c r="AF45" i="6"/>
  <c r="Z58" i="6" s="1"/>
  <c r="Z30" i="6" s="1"/>
  <c r="AE45" i="6"/>
  <c r="Y58" i="6" s="1"/>
  <c r="Y30" i="6" s="1"/>
  <c r="AD45" i="6"/>
  <c r="X40" i="6" s="1"/>
  <c r="X12" i="6" s="1"/>
  <c r="AA45" i="6"/>
  <c r="Z45" i="6"/>
  <c r="AA44" i="6"/>
  <c r="Z44" i="6"/>
  <c r="AA43" i="6"/>
  <c r="AA15" i="6" s="1"/>
  <c r="Z43" i="6"/>
  <c r="AA42" i="6"/>
  <c r="Z42" i="6"/>
  <c r="Z14" i="6" s="1"/>
  <c r="AA41" i="6"/>
  <c r="Z41" i="6"/>
  <c r="I41" i="6"/>
  <c r="AA40" i="6"/>
  <c r="Z40" i="6"/>
  <c r="AA39" i="6"/>
  <c r="Z39" i="6"/>
  <c r="AG30" i="6"/>
  <c r="AF30" i="6"/>
  <c r="AE30" i="6"/>
  <c r="AG29" i="6"/>
  <c r="AF29" i="6"/>
  <c r="AE29" i="6"/>
  <c r="AG28" i="6"/>
  <c r="AF28" i="6"/>
  <c r="AE28" i="6"/>
  <c r="AG27" i="6"/>
  <c r="AF27" i="6"/>
  <c r="AE27" i="6"/>
  <c r="AG26" i="6"/>
  <c r="AF26" i="6"/>
  <c r="AE26" i="6"/>
  <c r="AG25" i="6"/>
  <c r="AF25" i="6"/>
  <c r="AE25" i="6"/>
  <c r="AG24" i="6"/>
  <c r="AF24" i="6"/>
  <c r="AE24" i="6"/>
  <c r="AG23" i="6"/>
  <c r="AF23" i="6"/>
  <c r="AE23" i="6"/>
  <c r="AG22" i="6"/>
  <c r="AF22" i="6"/>
  <c r="AE22" i="6"/>
  <c r="AG21" i="6"/>
  <c r="AF21" i="6"/>
  <c r="AE21" i="6"/>
  <c r="AG20" i="6"/>
  <c r="AF20" i="6"/>
  <c r="AE20" i="6"/>
  <c r="AG19" i="6"/>
  <c r="AF19" i="6"/>
  <c r="AE19" i="6"/>
  <c r="AG18" i="6"/>
  <c r="AF18" i="6"/>
  <c r="AE18" i="6"/>
  <c r="AG17" i="6"/>
  <c r="AF17" i="6"/>
  <c r="AE17" i="6"/>
  <c r="AA17" i="6"/>
  <c r="Z17" i="6"/>
  <c r="AG16" i="6"/>
  <c r="AF16" i="6"/>
  <c r="AE16" i="6"/>
  <c r="AA16" i="6"/>
  <c r="Z16" i="6"/>
  <c r="AG15" i="6"/>
  <c r="AF15" i="6"/>
  <c r="AE15" i="6"/>
  <c r="Z15" i="6"/>
  <c r="AG14" i="6"/>
  <c r="AF14" i="6"/>
  <c r="AE14" i="6"/>
  <c r="AA14" i="6"/>
  <c r="AG13" i="6"/>
  <c r="AF13" i="6"/>
  <c r="AE13" i="6"/>
  <c r="AA13" i="6"/>
  <c r="Z13" i="6"/>
  <c r="AG12" i="6"/>
  <c r="AF12" i="6"/>
  <c r="AE12" i="6"/>
  <c r="AA12" i="6"/>
  <c r="Z12" i="6"/>
  <c r="AA11" i="6"/>
  <c r="Z11" i="6"/>
  <c r="Y45" i="6" l="1"/>
  <c r="Y17" i="6" s="1"/>
  <c r="Y41" i="8"/>
  <c r="Y13" i="8" s="1"/>
  <c r="Y42" i="11"/>
  <c r="Y14" i="11" s="1"/>
  <c r="Y41" i="6"/>
  <c r="Y13" i="6" s="1"/>
  <c r="AA42" i="12"/>
  <c r="AA14" i="12" s="1"/>
  <c r="AA44" i="12"/>
  <c r="AA16" i="12" s="1"/>
  <c r="Y39" i="6"/>
  <c r="Y11" i="6" s="1"/>
  <c r="Y44" i="6"/>
  <c r="Y16" i="6" s="1"/>
  <c r="AG32" i="7"/>
  <c r="AE32" i="7"/>
  <c r="Y40" i="7"/>
  <c r="Y12" i="7" s="1"/>
  <c r="Y44" i="7"/>
  <c r="Y16" i="7" s="1"/>
  <c r="Y39" i="8"/>
  <c r="Y11" i="8" s="1"/>
  <c r="Y44" i="8"/>
  <c r="Y16" i="8" s="1"/>
  <c r="AE32" i="9"/>
  <c r="AG32" i="10"/>
  <c r="Y41" i="10"/>
  <c r="Y13" i="10" s="1"/>
  <c r="Y43" i="10"/>
  <c r="Y15" i="10" s="1"/>
  <c r="Y45" i="10"/>
  <c r="Y17" i="10" s="1"/>
  <c r="Y40" i="11"/>
  <c r="Y12" i="11" s="1"/>
  <c r="Y41" i="11"/>
  <c r="Y13" i="11" s="1"/>
  <c r="Y45" i="11"/>
  <c r="Y17" i="11" s="1"/>
  <c r="AE32" i="12"/>
  <c r="Y41" i="7"/>
  <c r="Y13" i="7" s="1"/>
  <c r="Y45" i="7"/>
  <c r="Y17" i="7" s="1"/>
  <c r="Y40" i="8"/>
  <c r="Y12" i="8" s="1"/>
  <c r="Y45" i="8"/>
  <c r="Y17" i="8" s="1"/>
  <c r="AF32" i="9"/>
  <c r="Y39" i="10"/>
  <c r="Y11" i="10" s="1"/>
  <c r="AA39" i="12"/>
  <c r="AA11" i="12" s="1"/>
  <c r="AA41" i="12"/>
  <c r="AA13" i="12" s="1"/>
  <c r="AA43" i="12"/>
  <c r="AA15" i="12" s="1"/>
  <c r="AA45" i="12"/>
  <c r="AA17" i="12" s="1"/>
  <c r="AF32" i="6"/>
  <c r="Y43" i="6"/>
  <c r="Y15" i="6" s="1"/>
  <c r="Y43" i="7"/>
  <c r="Y15" i="7" s="1"/>
  <c r="AF32" i="8"/>
  <c r="Y43" i="8"/>
  <c r="Y15" i="8" s="1"/>
  <c r="Y40" i="10"/>
  <c r="Y12" i="10" s="1"/>
  <c r="Y39" i="11"/>
  <c r="Y11" i="11" s="1"/>
  <c r="Y44" i="11"/>
  <c r="Y16" i="11" s="1"/>
  <c r="AF32" i="12"/>
  <c r="Y40" i="6"/>
  <c r="Y12" i="6" s="1"/>
  <c r="AG32" i="6"/>
  <c r="AE32" i="6"/>
  <c r="Y42" i="6"/>
  <c r="Y14" i="6" s="1"/>
  <c r="Y39" i="7"/>
  <c r="Y11" i="7" s="1"/>
  <c r="Y42" i="7"/>
  <c r="Y14" i="7" s="1"/>
  <c r="AG32" i="8"/>
  <c r="AE32" i="8"/>
  <c r="Y42" i="8"/>
  <c r="Y14" i="8" s="1"/>
  <c r="AG32" i="9"/>
  <c r="Y42" i="10"/>
  <c r="Y14" i="10" s="1"/>
  <c r="Y44" i="10"/>
  <c r="Y16" i="10" s="1"/>
  <c r="Y43" i="11"/>
  <c r="Y15" i="11" s="1"/>
  <c r="AG32" i="12"/>
  <c r="AA40" i="12"/>
  <c r="AA12" i="12" s="1"/>
  <c r="AE32" i="11"/>
  <c r="AF32" i="10"/>
  <c r="Z42" i="10"/>
  <c r="Z14" i="10" s="1"/>
  <c r="Z41" i="10"/>
  <c r="Z13" i="10" s="1"/>
  <c r="Z45" i="10"/>
  <c r="Z17" i="10" s="1"/>
  <c r="AG32" i="11"/>
  <c r="Z44" i="10"/>
  <c r="Z16" i="10" s="1"/>
  <c r="AF32" i="11"/>
  <c r="AE32" i="10"/>
  <c r="Z43" i="10"/>
  <c r="Z15" i="10" s="1"/>
  <c r="AD39" i="12"/>
  <c r="B11" i="12" s="1"/>
  <c r="AG39" i="12"/>
  <c r="E11" i="12" s="1"/>
  <c r="AF39" i="12"/>
  <c r="D11" i="12" s="1"/>
  <c r="AE39" i="12"/>
  <c r="C11" i="12" s="1"/>
  <c r="X46" i="12"/>
  <c r="X18" i="12" s="1"/>
  <c r="X47" i="12"/>
  <c r="X19" i="12" s="1"/>
  <c r="X48" i="12"/>
  <c r="X20" i="12" s="1"/>
  <c r="X49" i="12"/>
  <c r="X21" i="12" s="1"/>
  <c r="X50" i="12"/>
  <c r="X22" i="12" s="1"/>
  <c r="X51" i="12"/>
  <c r="X23" i="12" s="1"/>
  <c r="X52" i="12"/>
  <c r="X24" i="12" s="1"/>
  <c r="X53" i="12"/>
  <c r="X25" i="12" s="1"/>
  <c r="X54" i="12"/>
  <c r="X26" i="12" s="1"/>
  <c r="X55" i="12"/>
  <c r="X27" i="12" s="1"/>
  <c r="X56" i="12"/>
  <c r="X28" i="12" s="1"/>
  <c r="X57" i="12"/>
  <c r="X29" i="12" s="1"/>
  <c r="Z39" i="12"/>
  <c r="Z11" i="12" s="1"/>
  <c r="Z40" i="12"/>
  <c r="Z12" i="12" s="1"/>
  <c r="Y46" i="12"/>
  <c r="Y18" i="12" s="1"/>
  <c r="Y47" i="12"/>
  <c r="Y19" i="12" s="1"/>
  <c r="Y48" i="12"/>
  <c r="Y20" i="12" s="1"/>
  <c r="Y49" i="12"/>
  <c r="Y21" i="12" s="1"/>
  <c r="Y50" i="12"/>
  <c r="Y22" i="12" s="1"/>
  <c r="Y51" i="12"/>
  <c r="Y23" i="12" s="1"/>
  <c r="Y52" i="12"/>
  <c r="Y24" i="12" s="1"/>
  <c r="Y53" i="12"/>
  <c r="Y25" i="12" s="1"/>
  <c r="Y54" i="12"/>
  <c r="Y26" i="12" s="1"/>
  <c r="Y55" i="12"/>
  <c r="Y27" i="12" s="1"/>
  <c r="Y56" i="12"/>
  <c r="Y28" i="12" s="1"/>
  <c r="Y57" i="12"/>
  <c r="Y29" i="12" s="1"/>
  <c r="Z46" i="12"/>
  <c r="Z18" i="12" s="1"/>
  <c r="Z47" i="12"/>
  <c r="Z19" i="12" s="1"/>
  <c r="Z48" i="12"/>
  <c r="Z20" i="12" s="1"/>
  <c r="Z49" i="12"/>
  <c r="Z21" i="12" s="1"/>
  <c r="Z50" i="12"/>
  <c r="Z22" i="12" s="1"/>
  <c r="Z51" i="12"/>
  <c r="Z23" i="12" s="1"/>
  <c r="Z52" i="12"/>
  <c r="Z24" i="12" s="1"/>
  <c r="Z53" i="12"/>
  <c r="Z25" i="12" s="1"/>
  <c r="Z54" i="12"/>
  <c r="Z26" i="12" s="1"/>
  <c r="Z55" i="12"/>
  <c r="Z27" i="12" s="1"/>
  <c r="Z56" i="12"/>
  <c r="Z28" i="12" s="1"/>
  <c r="Z57" i="12"/>
  <c r="Z29" i="12" s="1"/>
  <c r="AA46" i="12"/>
  <c r="AA18" i="12" s="1"/>
  <c r="AA47" i="12"/>
  <c r="AA19" i="12" s="1"/>
  <c r="AA48" i="12"/>
  <c r="AA20" i="12" s="1"/>
  <c r="AA49" i="12"/>
  <c r="AA21" i="12" s="1"/>
  <c r="AA50" i="12"/>
  <c r="AA22" i="12" s="1"/>
  <c r="AA51" i="12"/>
  <c r="AA23" i="12" s="1"/>
  <c r="AA52" i="12"/>
  <c r="AA24" i="12" s="1"/>
  <c r="AA53" i="12"/>
  <c r="AA25" i="12" s="1"/>
  <c r="AA54" i="12"/>
  <c r="AA26" i="12" s="1"/>
  <c r="AA55" i="12"/>
  <c r="AA27" i="12" s="1"/>
  <c r="AA56" i="12"/>
  <c r="AA28" i="12" s="1"/>
  <c r="AA57" i="12"/>
  <c r="AA29" i="12" s="1"/>
  <c r="AE39" i="11"/>
  <c r="C11" i="11" s="1"/>
  <c r="Z47" i="11"/>
  <c r="Z19" i="11" s="1"/>
  <c r="Z50" i="11"/>
  <c r="Z22" i="11" s="1"/>
  <c r="Z53" i="11"/>
  <c r="Z25" i="11" s="1"/>
  <c r="Z58" i="11"/>
  <c r="Z30" i="11" s="1"/>
  <c r="X46" i="11"/>
  <c r="X18" i="11" s="1"/>
  <c r="X47" i="11"/>
  <c r="X19" i="11" s="1"/>
  <c r="X48" i="11"/>
  <c r="X20" i="11" s="1"/>
  <c r="X49" i="11"/>
  <c r="X21" i="11" s="1"/>
  <c r="X50" i="11"/>
  <c r="X22" i="11" s="1"/>
  <c r="X51" i="11"/>
  <c r="X23" i="11" s="1"/>
  <c r="X52" i="11"/>
  <c r="X24" i="11" s="1"/>
  <c r="X53" i="11"/>
  <c r="X25" i="11" s="1"/>
  <c r="X54" i="11"/>
  <c r="X26" i="11" s="1"/>
  <c r="X55" i="11"/>
  <c r="X27" i="11" s="1"/>
  <c r="X56" i="11"/>
  <c r="X28" i="11" s="1"/>
  <c r="X57" i="11"/>
  <c r="X29" i="11" s="1"/>
  <c r="Z41" i="11"/>
  <c r="Z13" i="11" s="1"/>
  <c r="Z43" i="11"/>
  <c r="Z15" i="11" s="1"/>
  <c r="Z45" i="11"/>
  <c r="Z17" i="11" s="1"/>
  <c r="Z48" i="11"/>
  <c r="Z20" i="11" s="1"/>
  <c r="Z51" i="11"/>
  <c r="Z23" i="11" s="1"/>
  <c r="Z54" i="11"/>
  <c r="Z26" i="11" s="1"/>
  <c r="Z56" i="11"/>
  <c r="Z28" i="11" s="1"/>
  <c r="Z39" i="11"/>
  <c r="Z11" i="11" s="1"/>
  <c r="Z40" i="11"/>
  <c r="Z12" i="11" s="1"/>
  <c r="Y46" i="11"/>
  <c r="Y18" i="11" s="1"/>
  <c r="Y47" i="11"/>
  <c r="Y19" i="11" s="1"/>
  <c r="Y48" i="11"/>
  <c r="Y20" i="11" s="1"/>
  <c r="Y49" i="11"/>
  <c r="Y21" i="11" s="1"/>
  <c r="Y50" i="11"/>
  <c r="Y22" i="11" s="1"/>
  <c r="Y51" i="11"/>
  <c r="Y23" i="11" s="1"/>
  <c r="Y52" i="11"/>
  <c r="Y24" i="11" s="1"/>
  <c r="Y53" i="11"/>
  <c r="Y25" i="11" s="1"/>
  <c r="Y54" i="11"/>
  <c r="Y26" i="11" s="1"/>
  <c r="Y55" i="11"/>
  <c r="Y27" i="11" s="1"/>
  <c r="Y56" i="11"/>
  <c r="Y28" i="11" s="1"/>
  <c r="Y57" i="11"/>
  <c r="Y29" i="11" s="1"/>
  <c r="Z42" i="11"/>
  <c r="Z14" i="11" s="1"/>
  <c r="Z44" i="11"/>
  <c r="Z16" i="11" s="1"/>
  <c r="Z46" i="11"/>
  <c r="Z18" i="11" s="1"/>
  <c r="Z49" i="11"/>
  <c r="Z21" i="11" s="1"/>
  <c r="Z52" i="11"/>
  <c r="Z24" i="11" s="1"/>
  <c r="Z55" i="11"/>
  <c r="Z27" i="11" s="1"/>
  <c r="AA46" i="11"/>
  <c r="AA18" i="11" s="1"/>
  <c r="AA47" i="11"/>
  <c r="AA19" i="11" s="1"/>
  <c r="AA48" i="11"/>
  <c r="AA20" i="11" s="1"/>
  <c r="AA49" i="11"/>
  <c r="AA21" i="11" s="1"/>
  <c r="AA50" i="11"/>
  <c r="AA22" i="11" s="1"/>
  <c r="AA51" i="11"/>
  <c r="AA23" i="11" s="1"/>
  <c r="AA52" i="11"/>
  <c r="AA24" i="11" s="1"/>
  <c r="AA53" i="11"/>
  <c r="AA25" i="11" s="1"/>
  <c r="AA54" i="11"/>
  <c r="AA26" i="11" s="1"/>
  <c r="AA55" i="11"/>
  <c r="AA27" i="11" s="1"/>
  <c r="AA56" i="11"/>
  <c r="AA28" i="11" s="1"/>
  <c r="AA57" i="11"/>
  <c r="AA29" i="11" s="1"/>
  <c r="AD39" i="10"/>
  <c r="B11" i="10" s="1"/>
  <c r="AG39" i="10"/>
  <c r="E11" i="10" s="1"/>
  <c r="AF39" i="10"/>
  <c r="D11" i="10" s="1"/>
  <c r="AE39" i="10"/>
  <c r="C11" i="10" s="1"/>
  <c r="X41" i="10"/>
  <c r="X13" i="10" s="1"/>
  <c r="X43" i="10"/>
  <c r="X15" i="10" s="1"/>
  <c r="X45" i="10"/>
  <c r="X17" i="10" s="1"/>
  <c r="X47" i="10"/>
  <c r="X19" i="10" s="1"/>
  <c r="X50" i="10"/>
  <c r="X22" i="10" s="1"/>
  <c r="X53" i="10"/>
  <c r="X25" i="10" s="1"/>
  <c r="X58" i="10"/>
  <c r="X30" i="10" s="1"/>
  <c r="Z39" i="10"/>
  <c r="Z11" i="10" s="1"/>
  <c r="Z40" i="10"/>
  <c r="Z12" i="10" s="1"/>
  <c r="Y46" i="10"/>
  <c r="Y18" i="10" s="1"/>
  <c r="Y47" i="10"/>
  <c r="Y19" i="10" s="1"/>
  <c r="Y48" i="10"/>
  <c r="Y20" i="10" s="1"/>
  <c r="Y49" i="10"/>
  <c r="Y21" i="10" s="1"/>
  <c r="Y50" i="10"/>
  <c r="Y22" i="10" s="1"/>
  <c r="Y51" i="10"/>
  <c r="Y23" i="10" s="1"/>
  <c r="Y52" i="10"/>
  <c r="Y24" i="10" s="1"/>
  <c r="Y53" i="10"/>
  <c r="Y25" i="10" s="1"/>
  <c r="Y54" i="10"/>
  <c r="Y26" i="10" s="1"/>
  <c r="Y55" i="10"/>
  <c r="Y27" i="10" s="1"/>
  <c r="Y56" i="10"/>
  <c r="Y28" i="10" s="1"/>
  <c r="Y57" i="10"/>
  <c r="Y29" i="10" s="1"/>
  <c r="X48" i="10"/>
  <c r="X20" i="10" s="1"/>
  <c r="X51" i="10"/>
  <c r="X23" i="10" s="1"/>
  <c r="X54" i="10"/>
  <c r="X26" i="10" s="1"/>
  <c r="X55" i="10"/>
  <c r="X27" i="10" s="1"/>
  <c r="X57" i="10"/>
  <c r="X29" i="10" s="1"/>
  <c r="Z46" i="10"/>
  <c r="Z18" i="10" s="1"/>
  <c r="Z47" i="10"/>
  <c r="Z19" i="10" s="1"/>
  <c r="Z48" i="10"/>
  <c r="Z20" i="10" s="1"/>
  <c r="Z49" i="10"/>
  <c r="Z21" i="10" s="1"/>
  <c r="Z50" i="10"/>
  <c r="Z22" i="10" s="1"/>
  <c r="Z51" i="10"/>
  <c r="Z23" i="10" s="1"/>
  <c r="Z52" i="10"/>
  <c r="Z24" i="10" s="1"/>
  <c r="Z53" i="10"/>
  <c r="Z25" i="10" s="1"/>
  <c r="Z54" i="10"/>
  <c r="Z26" i="10" s="1"/>
  <c r="Z55" i="10"/>
  <c r="Z27" i="10" s="1"/>
  <c r="Z56" i="10"/>
  <c r="Z28" i="10" s="1"/>
  <c r="Z57" i="10"/>
  <c r="Z29" i="10" s="1"/>
  <c r="X42" i="10"/>
  <c r="X14" i="10" s="1"/>
  <c r="X44" i="10"/>
  <c r="X16" i="10" s="1"/>
  <c r="X46" i="10"/>
  <c r="X18" i="10" s="1"/>
  <c r="X49" i="10"/>
  <c r="X21" i="10" s="1"/>
  <c r="X52" i="10"/>
  <c r="X24" i="10" s="1"/>
  <c r="X56" i="10"/>
  <c r="X28" i="10" s="1"/>
  <c r="X39" i="10"/>
  <c r="X11" i="10" s="1"/>
  <c r="AA46" i="10"/>
  <c r="AA18" i="10" s="1"/>
  <c r="AA47" i="10"/>
  <c r="AA19" i="10" s="1"/>
  <c r="AA48" i="10"/>
  <c r="AA20" i="10" s="1"/>
  <c r="AA49" i="10"/>
  <c r="AA21" i="10" s="1"/>
  <c r="AA50" i="10"/>
  <c r="AA22" i="10" s="1"/>
  <c r="AA51" i="10"/>
  <c r="AA23" i="10" s="1"/>
  <c r="AA52" i="10"/>
  <c r="AA24" i="10" s="1"/>
  <c r="AA53" i="10"/>
  <c r="AA25" i="10" s="1"/>
  <c r="AA54" i="10"/>
  <c r="AA26" i="10" s="1"/>
  <c r="AA55" i="10"/>
  <c r="AA27" i="10" s="1"/>
  <c r="AA56" i="10"/>
  <c r="AA28" i="10" s="1"/>
  <c r="AA57" i="10"/>
  <c r="AA29" i="10" s="1"/>
  <c r="AD39" i="9"/>
  <c r="B11" i="9" s="1"/>
  <c r="AG39" i="9"/>
  <c r="E11" i="9" s="1"/>
  <c r="AE39" i="9"/>
  <c r="C11" i="9" s="1"/>
  <c r="AF39" i="9"/>
  <c r="D11" i="9" s="1"/>
  <c r="Y41" i="9"/>
  <c r="Y13" i="9" s="1"/>
  <c r="Y43" i="9"/>
  <c r="Y15" i="9" s="1"/>
  <c r="Y45" i="9"/>
  <c r="Y17" i="9" s="1"/>
  <c r="Y47" i="9"/>
  <c r="Y19" i="9" s="1"/>
  <c r="Y50" i="9"/>
  <c r="Y22" i="9" s="1"/>
  <c r="Y52" i="9"/>
  <c r="Y24" i="9" s="1"/>
  <c r="Y55" i="9"/>
  <c r="Y27" i="9" s="1"/>
  <c r="Y56" i="9"/>
  <c r="Y28" i="9" s="1"/>
  <c r="Y39" i="9"/>
  <c r="Y11" i="9" s="1"/>
  <c r="Y40" i="9"/>
  <c r="Y12" i="9" s="1"/>
  <c r="X46" i="9"/>
  <c r="X18" i="9" s="1"/>
  <c r="X47" i="9"/>
  <c r="X19" i="9" s="1"/>
  <c r="X48" i="9"/>
  <c r="X20" i="9" s="1"/>
  <c r="X49" i="9"/>
  <c r="X21" i="9" s="1"/>
  <c r="X50" i="9"/>
  <c r="X22" i="9" s="1"/>
  <c r="X51" i="9"/>
  <c r="X23" i="9" s="1"/>
  <c r="X52" i="9"/>
  <c r="X24" i="9" s="1"/>
  <c r="X53" i="9"/>
  <c r="X25" i="9" s="1"/>
  <c r="X54" i="9"/>
  <c r="X26" i="9" s="1"/>
  <c r="X55" i="9"/>
  <c r="X27" i="9" s="1"/>
  <c r="X56" i="9"/>
  <c r="X28" i="9" s="1"/>
  <c r="X57" i="9"/>
  <c r="X29" i="9" s="1"/>
  <c r="Y42" i="9"/>
  <c r="Y14" i="9" s="1"/>
  <c r="Y44" i="9"/>
  <c r="Y16" i="9" s="1"/>
  <c r="Y46" i="9"/>
  <c r="Y18" i="9" s="1"/>
  <c r="Y49" i="9"/>
  <c r="Y21" i="9" s="1"/>
  <c r="Y53" i="9"/>
  <c r="Y25" i="9" s="1"/>
  <c r="Y58" i="9"/>
  <c r="Y30" i="9" s="1"/>
  <c r="Z46" i="9"/>
  <c r="Z18" i="9" s="1"/>
  <c r="Z47" i="9"/>
  <c r="Z19" i="9" s="1"/>
  <c r="Z48" i="9"/>
  <c r="Z20" i="9" s="1"/>
  <c r="Z49" i="9"/>
  <c r="Z21" i="9" s="1"/>
  <c r="Z50" i="9"/>
  <c r="Z22" i="9" s="1"/>
  <c r="Z51" i="9"/>
  <c r="Z23" i="9" s="1"/>
  <c r="Z52" i="9"/>
  <c r="Z24" i="9" s="1"/>
  <c r="Z53" i="9"/>
  <c r="Z25" i="9" s="1"/>
  <c r="Z54" i="9"/>
  <c r="Z26" i="9" s="1"/>
  <c r="Z55" i="9"/>
  <c r="Z27" i="9" s="1"/>
  <c r="Z56" i="9"/>
  <c r="Z28" i="9" s="1"/>
  <c r="Z57" i="9"/>
  <c r="Z29" i="9" s="1"/>
  <c r="Y48" i="9"/>
  <c r="Y20" i="9" s="1"/>
  <c r="Y51" i="9"/>
  <c r="Y23" i="9" s="1"/>
  <c r="Y54" i="9"/>
  <c r="Y26" i="9" s="1"/>
  <c r="AA46" i="9"/>
  <c r="AA18" i="9" s="1"/>
  <c r="AA47" i="9"/>
  <c r="AA19" i="9" s="1"/>
  <c r="AA48" i="9"/>
  <c r="AA20" i="9" s="1"/>
  <c r="AA49" i="9"/>
  <c r="AA21" i="9" s="1"/>
  <c r="AA50" i="9"/>
  <c r="AA22" i="9" s="1"/>
  <c r="AA51" i="9"/>
  <c r="AA23" i="9" s="1"/>
  <c r="AA52" i="9"/>
  <c r="AA24" i="9" s="1"/>
  <c r="AA53" i="9"/>
  <c r="AA25" i="9" s="1"/>
  <c r="AA54" i="9"/>
  <c r="AA26" i="9" s="1"/>
  <c r="AA55" i="9"/>
  <c r="AA27" i="9" s="1"/>
  <c r="AA56" i="9"/>
  <c r="AA28" i="9" s="1"/>
  <c r="AA57" i="9"/>
  <c r="AA29" i="9" s="1"/>
  <c r="AD39" i="8"/>
  <c r="B11" i="8" s="1"/>
  <c r="AG39" i="8"/>
  <c r="E11" i="8" s="1"/>
  <c r="AE39" i="8"/>
  <c r="C11" i="8" s="1"/>
  <c r="AF39" i="8"/>
  <c r="D11" i="8" s="1"/>
  <c r="X42" i="8"/>
  <c r="X14" i="8" s="1"/>
  <c r="X45" i="8"/>
  <c r="X17" i="8" s="1"/>
  <c r="X47" i="8"/>
  <c r="X19" i="8" s="1"/>
  <c r="X50" i="8"/>
  <c r="X22" i="8" s="1"/>
  <c r="X53" i="8"/>
  <c r="X25" i="8" s="1"/>
  <c r="X55" i="8"/>
  <c r="X27" i="8" s="1"/>
  <c r="X58" i="8"/>
  <c r="X30" i="8" s="1"/>
  <c r="Y46" i="8"/>
  <c r="Y18" i="8" s="1"/>
  <c r="Y47" i="8"/>
  <c r="Y19" i="8" s="1"/>
  <c r="Y48" i="8"/>
  <c r="Y20" i="8" s="1"/>
  <c r="Y49" i="8"/>
  <c r="Y21" i="8" s="1"/>
  <c r="Y50" i="8"/>
  <c r="Y22" i="8" s="1"/>
  <c r="Y51" i="8"/>
  <c r="Y23" i="8" s="1"/>
  <c r="Y52" i="8"/>
  <c r="Y24" i="8" s="1"/>
  <c r="Y53" i="8"/>
  <c r="Y25" i="8" s="1"/>
  <c r="Y54" i="8"/>
  <c r="Y26" i="8" s="1"/>
  <c r="Y55" i="8"/>
  <c r="Y27" i="8" s="1"/>
  <c r="Y56" i="8"/>
  <c r="Y28" i="8" s="1"/>
  <c r="Y57" i="8"/>
  <c r="Y29" i="8" s="1"/>
  <c r="X41" i="8"/>
  <c r="X13" i="8" s="1"/>
  <c r="X43" i="8"/>
  <c r="X15" i="8" s="1"/>
  <c r="X44" i="8"/>
  <c r="X16" i="8" s="1"/>
  <c r="X46" i="8"/>
  <c r="X18" i="8" s="1"/>
  <c r="X49" i="8"/>
  <c r="X21" i="8" s="1"/>
  <c r="X51" i="8"/>
  <c r="X23" i="8" s="1"/>
  <c r="X54" i="8"/>
  <c r="X26" i="8" s="1"/>
  <c r="X57" i="8"/>
  <c r="X29" i="8" s="1"/>
  <c r="Z46" i="8"/>
  <c r="Z18" i="8" s="1"/>
  <c r="Z47" i="8"/>
  <c r="Z19" i="8" s="1"/>
  <c r="Z48" i="8"/>
  <c r="Z20" i="8" s="1"/>
  <c r="Z49" i="8"/>
  <c r="Z21" i="8" s="1"/>
  <c r="Z50" i="8"/>
  <c r="Z22" i="8" s="1"/>
  <c r="Z51" i="8"/>
  <c r="Z23" i="8" s="1"/>
  <c r="Z52" i="8"/>
  <c r="Z24" i="8" s="1"/>
  <c r="Z53" i="8"/>
  <c r="Z25" i="8" s="1"/>
  <c r="Z54" i="8"/>
  <c r="Z26" i="8" s="1"/>
  <c r="Z55" i="8"/>
  <c r="Z27" i="8" s="1"/>
  <c r="Z56" i="8"/>
  <c r="Z28" i="8" s="1"/>
  <c r="Z57" i="8"/>
  <c r="Z29" i="8" s="1"/>
  <c r="X48" i="8"/>
  <c r="X20" i="8" s="1"/>
  <c r="X52" i="8"/>
  <c r="X24" i="8" s="1"/>
  <c r="X56" i="8"/>
  <c r="X28" i="8" s="1"/>
  <c r="X39" i="8"/>
  <c r="X11" i="8" s="1"/>
  <c r="AA46" i="8"/>
  <c r="AA18" i="8" s="1"/>
  <c r="AA47" i="8"/>
  <c r="AA19" i="8" s="1"/>
  <c r="AA48" i="8"/>
  <c r="AA20" i="8" s="1"/>
  <c r="AA49" i="8"/>
  <c r="AA21" i="8" s="1"/>
  <c r="AA50" i="8"/>
  <c r="AA22" i="8" s="1"/>
  <c r="AA51" i="8"/>
  <c r="AA23" i="8" s="1"/>
  <c r="AA52" i="8"/>
  <c r="AA24" i="8" s="1"/>
  <c r="AA53" i="8"/>
  <c r="AA25" i="8" s="1"/>
  <c r="AA54" i="8"/>
  <c r="AA26" i="8" s="1"/>
  <c r="AA55" i="8"/>
  <c r="AA27" i="8" s="1"/>
  <c r="AA56" i="8"/>
  <c r="AA28" i="8" s="1"/>
  <c r="AA57" i="8"/>
  <c r="AA29" i="8" s="1"/>
  <c r="AD39" i="7"/>
  <c r="B11" i="7" s="1"/>
  <c r="AG39" i="7"/>
  <c r="E11" i="7" s="1"/>
  <c r="AF39" i="7"/>
  <c r="D11" i="7" s="1"/>
  <c r="AE39" i="7"/>
  <c r="C11" i="7" s="1"/>
  <c r="X41" i="7"/>
  <c r="X13" i="7" s="1"/>
  <c r="X43" i="7"/>
  <c r="X15" i="7" s="1"/>
  <c r="X45" i="7"/>
  <c r="X17" i="7" s="1"/>
  <c r="X47" i="7"/>
  <c r="X19" i="7" s="1"/>
  <c r="X49" i="7"/>
  <c r="X21" i="7" s="1"/>
  <c r="X52" i="7"/>
  <c r="X24" i="7" s="1"/>
  <c r="X58" i="7"/>
  <c r="X30" i="7" s="1"/>
  <c r="Z39" i="7"/>
  <c r="Z11" i="7" s="1"/>
  <c r="Z40" i="7"/>
  <c r="Z12" i="7" s="1"/>
  <c r="Y46" i="7"/>
  <c r="Y18" i="7" s="1"/>
  <c r="Y47" i="7"/>
  <c r="Y19" i="7" s="1"/>
  <c r="Y48" i="7"/>
  <c r="Y20" i="7" s="1"/>
  <c r="Y49" i="7"/>
  <c r="Y21" i="7" s="1"/>
  <c r="Y50" i="7"/>
  <c r="Y22" i="7" s="1"/>
  <c r="Y51" i="7"/>
  <c r="Y23" i="7" s="1"/>
  <c r="Y52" i="7"/>
  <c r="Y24" i="7" s="1"/>
  <c r="Y53" i="7"/>
  <c r="Y25" i="7" s="1"/>
  <c r="Y54" i="7"/>
  <c r="Y26" i="7" s="1"/>
  <c r="Y55" i="7"/>
  <c r="Y27" i="7" s="1"/>
  <c r="Y56" i="7"/>
  <c r="Y28" i="7" s="1"/>
  <c r="Y57" i="7"/>
  <c r="Y29" i="7" s="1"/>
  <c r="X42" i="7"/>
  <c r="X14" i="7" s="1"/>
  <c r="X44" i="7"/>
  <c r="X16" i="7" s="1"/>
  <c r="X46" i="7"/>
  <c r="X18" i="7" s="1"/>
  <c r="X50" i="7"/>
  <c r="X22" i="7" s="1"/>
  <c r="X53" i="7"/>
  <c r="X25" i="7" s="1"/>
  <c r="X55" i="7"/>
  <c r="X27" i="7" s="1"/>
  <c r="X56" i="7"/>
  <c r="X28" i="7" s="1"/>
  <c r="Z46" i="7"/>
  <c r="Z18" i="7" s="1"/>
  <c r="Z47" i="7"/>
  <c r="Z19" i="7" s="1"/>
  <c r="Z48" i="7"/>
  <c r="Z20" i="7" s="1"/>
  <c r="Z49" i="7"/>
  <c r="Z21" i="7" s="1"/>
  <c r="Z50" i="7"/>
  <c r="Z22" i="7" s="1"/>
  <c r="Z51" i="7"/>
  <c r="Z23" i="7" s="1"/>
  <c r="Z52" i="7"/>
  <c r="Z24" i="7" s="1"/>
  <c r="Z53" i="7"/>
  <c r="Z25" i="7" s="1"/>
  <c r="Z54" i="7"/>
  <c r="Z26" i="7" s="1"/>
  <c r="Z55" i="7"/>
  <c r="Z27" i="7" s="1"/>
  <c r="Z56" i="7"/>
  <c r="Z28" i="7" s="1"/>
  <c r="Z57" i="7"/>
  <c r="Z29" i="7" s="1"/>
  <c r="X48" i="7"/>
  <c r="X20" i="7" s="1"/>
  <c r="X51" i="7"/>
  <c r="X23" i="7" s="1"/>
  <c r="X54" i="7"/>
  <c r="X26" i="7" s="1"/>
  <c r="X57" i="7"/>
  <c r="X29" i="7" s="1"/>
  <c r="X39" i="7"/>
  <c r="X11" i="7" s="1"/>
  <c r="AA46" i="7"/>
  <c r="AA18" i="7" s="1"/>
  <c r="AA47" i="7"/>
  <c r="AA19" i="7" s="1"/>
  <c r="AA48" i="7"/>
  <c r="AA20" i="7" s="1"/>
  <c r="AA49" i="7"/>
  <c r="AA21" i="7" s="1"/>
  <c r="AA50" i="7"/>
  <c r="AA22" i="7" s="1"/>
  <c r="AA51" i="7"/>
  <c r="AA23" i="7" s="1"/>
  <c r="AA52" i="7"/>
  <c r="AA24" i="7" s="1"/>
  <c r="AA53" i="7"/>
  <c r="AA25" i="7" s="1"/>
  <c r="AA54" i="7"/>
  <c r="AA26" i="7" s="1"/>
  <c r="AA55" i="7"/>
  <c r="AA27" i="7" s="1"/>
  <c r="AA56" i="7"/>
  <c r="AA28" i="7" s="1"/>
  <c r="AA57" i="7"/>
  <c r="AA29" i="7" s="1"/>
  <c r="AD39" i="6"/>
  <c r="B11" i="6" s="1"/>
  <c r="AG39" i="6"/>
  <c r="E11" i="6" s="1"/>
  <c r="AF39" i="6"/>
  <c r="D11" i="6" s="1"/>
  <c r="AE39" i="6"/>
  <c r="C11" i="6" s="1"/>
  <c r="X41" i="6"/>
  <c r="X13" i="6" s="1"/>
  <c r="X43" i="6"/>
  <c r="X15" i="6" s="1"/>
  <c r="X45" i="6"/>
  <c r="X17" i="6" s="1"/>
  <c r="X47" i="6"/>
  <c r="X19" i="6" s="1"/>
  <c r="X50" i="6"/>
  <c r="X22" i="6" s="1"/>
  <c r="X52" i="6"/>
  <c r="X24" i="6" s="1"/>
  <c r="X55" i="6"/>
  <c r="X27" i="6" s="1"/>
  <c r="X58" i="6"/>
  <c r="X30" i="6" s="1"/>
  <c r="Y46" i="6"/>
  <c r="Y18" i="6" s="1"/>
  <c r="Y47" i="6"/>
  <c r="Y19" i="6" s="1"/>
  <c r="Y48" i="6"/>
  <c r="Y20" i="6" s="1"/>
  <c r="Y49" i="6"/>
  <c r="Y21" i="6" s="1"/>
  <c r="Y50" i="6"/>
  <c r="Y22" i="6" s="1"/>
  <c r="Y51" i="6"/>
  <c r="Y23" i="6" s="1"/>
  <c r="Y52" i="6"/>
  <c r="Y24" i="6" s="1"/>
  <c r="Y53" i="6"/>
  <c r="Y25" i="6" s="1"/>
  <c r="Y54" i="6"/>
  <c r="Y26" i="6" s="1"/>
  <c r="Y55" i="6"/>
  <c r="Y27" i="6" s="1"/>
  <c r="Y56" i="6"/>
  <c r="Y28" i="6" s="1"/>
  <c r="Y57" i="6"/>
  <c r="Y29" i="6" s="1"/>
  <c r="X42" i="6"/>
  <c r="X14" i="6" s="1"/>
  <c r="X44" i="6"/>
  <c r="X16" i="6" s="1"/>
  <c r="X46" i="6"/>
  <c r="X18" i="6" s="1"/>
  <c r="X49" i="6"/>
  <c r="X21" i="6" s="1"/>
  <c r="X53" i="6"/>
  <c r="X25" i="6" s="1"/>
  <c r="X57" i="6"/>
  <c r="X29" i="6" s="1"/>
  <c r="Z46" i="6"/>
  <c r="Z18" i="6" s="1"/>
  <c r="Z47" i="6"/>
  <c r="Z19" i="6" s="1"/>
  <c r="Z48" i="6"/>
  <c r="Z20" i="6" s="1"/>
  <c r="Z49" i="6"/>
  <c r="Z21" i="6" s="1"/>
  <c r="Z50" i="6"/>
  <c r="Z22" i="6" s="1"/>
  <c r="Z51" i="6"/>
  <c r="Z23" i="6" s="1"/>
  <c r="Z52" i="6"/>
  <c r="Z24" i="6" s="1"/>
  <c r="Z53" i="6"/>
  <c r="Z25" i="6" s="1"/>
  <c r="Z54" i="6"/>
  <c r="Z26" i="6" s="1"/>
  <c r="Z55" i="6"/>
  <c r="Z27" i="6" s="1"/>
  <c r="Z56" i="6"/>
  <c r="Z28" i="6" s="1"/>
  <c r="Z57" i="6"/>
  <c r="Z29" i="6" s="1"/>
  <c r="X48" i="6"/>
  <c r="X20" i="6" s="1"/>
  <c r="X51" i="6"/>
  <c r="X23" i="6" s="1"/>
  <c r="X54" i="6"/>
  <c r="X26" i="6" s="1"/>
  <c r="X56" i="6"/>
  <c r="X28" i="6" s="1"/>
  <c r="X39" i="6"/>
  <c r="X11" i="6" s="1"/>
  <c r="AA46" i="6"/>
  <c r="AA18" i="6" s="1"/>
  <c r="AA47" i="6"/>
  <c r="AA19" i="6" s="1"/>
  <c r="AA48" i="6"/>
  <c r="AA20" i="6" s="1"/>
  <c r="AA49" i="6"/>
  <c r="AA21" i="6" s="1"/>
  <c r="AA50" i="6"/>
  <c r="AA22" i="6" s="1"/>
  <c r="AA51" i="6"/>
  <c r="AA23" i="6" s="1"/>
  <c r="AA52" i="6"/>
  <c r="AA24" i="6" s="1"/>
  <c r="AA53" i="6"/>
  <c r="AA25" i="6" s="1"/>
  <c r="AA54" i="6"/>
  <c r="AA26" i="6" s="1"/>
  <c r="AA55" i="6"/>
  <c r="AA27" i="6" s="1"/>
  <c r="AA56" i="6"/>
  <c r="AA28" i="6" s="1"/>
  <c r="AA57" i="6"/>
  <c r="AA29" i="6" s="1"/>
  <c r="X32" i="6" l="1"/>
  <c r="Z32" i="6"/>
  <c r="X32" i="8"/>
  <c r="X32" i="12"/>
  <c r="Y32" i="6"/>
  <c r="AA32" i="7"/>
  <c r="Y32" i="7"/>
  <c r="Z32" i="8"/>
  <c r="AA32" i="9"/>
  <c r="AA32" i="12"/>
  <c r="Y32" i="12"/>
  <c r="AF39" i="11"/>
  <c r="D11" i="11" s="1"/>
  <c r="AA32" i="6"/>
  <c r="AA32" i="8"/>
  <c r="Y32" i="8"/>
  <c r="Z32" i="9"/>
  <c r="X32" i="9"/>
  <c r="AD39" i="11"/>
  <c r="B11" i="11" s="1"/>
  <c r="AA32" i="11"/>
  <c r="AG39" i="11"/>
  <c r="E11" i="11" s="1"/>
  <c r="Y32" i="11"/>
  <c r="X32" i="11"/>
  <c r="AA32" i="10"/>
  <c r="Y32" i="10"/>
  <c r="Z32" i="12"/>
  <c r="E10" i="12" s="1"/>
  <c r="E12" i="12" s="1"/>
  <c r="Z32" i="11"/>
  <c r="X32" i="10"/>
  <c r="Z32" i="10"/>
  <c r="E10" i="9"/>
  <c r="E12" i="9" s="1"/>
  <c r="D10" i="9"/>
  <c r="D12" i="9" s="1"/>
  <c r="Y32" i="9"/>
  <c r="B10" i="9" s="1"/>
  <c r="B12" i="9" s="1"/>
  <c r="B10" i="8"/>
  <c r="B12" i="8" s="1"/>
  <c r="E10" i="8"/>
  <c r="E12" i="8" s="1"/>
  <c r="D10" i="8"/>
  <c r="D12" i="8" s="1"/>
  <c r="C10" i="8"/>
  <c r="C12" i="8" s="1"/>
  <c r="X32" i="7"/>
  <c r="Z32" i="7"/>
  <c r="B10" i="6"/>
  <c r="B12" i="6" s="1"/>
  <c r="E10" i="6"/>
  <c r="E12" i="6" s="1"/>
  <c r="D10" i="6"/>
  <c r="D12" i="6" s="1"/>
  <c r="C10" i="6"/>
  <c r="C12" i="6" s="1"/>
  <c r="C13" i="6" l="1"/>
  <c r="Q79" i="5" s="1"/>
  <c r="AG89" i="1"/>
  <c r="E13" i="9"/>
  <c r="S82" i="5" s="1"/>
  <c r="AI92" i="1"/>
  <c r="D13" i="6"/>
  <c r="R79" i="5" s="1"/>
  <c r="AH89" i="1"/>
  <c r="B13" i="8"/>
  <c r="P81" i="5" s="1"/>
  <c r="AF91" i="1"/>
  <c r="B13" i="6"/>
  <c r="P79" i="5" s="1"/>
  <c r="AF89" i="1"/>
  <c r="E13" i="6"/>
  <c r="S79" i="5" s="1"/>
  <c r="AI89" i="1"/>
  <c r="C13" i="8"/>
  <c r="Q81" i="5" s="1"/>
  <c r="AG91" i="1"/>
  <c r="B13" i="9"/>
  <c r="P82" i="5" s="1"/>
  <c r="AF92" i="1"/>
  <c r="D13" i="8"/>
  <c r="R81" i="5" s="1"/>
  <c r="AH91" i="1"/>
  <c r="D13" i="9"/>
  <c r="R82" i="5" s="1"/>
  <c r="AH92" i="1"/>
  <c r="C10" i="11"/>
  <c r="C12" i="11" s="1"/>
  <c r="C13" i="11" s="1"/>
  <c r="Q84" i="5" s="1"/>
  <c r="E13" i="8"/>
  <c r="S81" i="5" s="1"/>
  <c r="AI91" i="1"/>
  <c r="E13" i="12"/>
  <c r="S85" i="5" s="1"/>
  <c r="AI95" i="1"/>
  <c r="E10" i="11"/>
  <c r="E12" i="11" s="1"/>
  <c r="E13" i="11"/>
  <c r="S84" i="5" s="1"/>
  <c r="AI94" i="1"/>
  <c r="B10" i="11"/>
  <c r="B12" i="11" s="1"/>
  <c r="B10" i="12"/>
  <c r="B12" i="12" s="1"/>
  <c r="D10" i="12"/>
  <c r="D12" i="12" s="1"/>
  <c r="C10" i="12"/>
  <c r="C12" i="12" s="1"/>
  <c r="D10" i="11"/>
  <c r="D12" i="11" s="1"/>
  <c r="B10" i="10"/>
  <c r="B12" i="10" s="1"/>
  <c r="E10" i="10"/>
  <c r="E12" i="10" s="1"/>
  <c r="C10" i="10"/>
  <c r="C12" i="10" s="1"/>
  <c r="D10" i="10"/>
  <c r="D12" i="10" s="1"/>
  <c r="C10" i="9"/>
  <c r="C12" i="9" s="1"/>
  <c r="B10" i="7"/>
  <c r="B12" i="7" s="1"/>
  <c r="E10" i="7"/>
  <c r="E12" i="7" s="1"/>
  <c r="D10" i="7"/>
  <c r="D12" i="7" s="1"/>
  <c r="C10" i="7"/>
  <c r="C12" i="7" s="1"/>
  <c r="C13" i="7" l="1"/>
  <c r="Q80" i="5" s="1"/>
  <c r="AG90" i="1"/>
  <c r="C13" i="9"/>
  <c r="Q82" i="5" s="1"/>
  <c r="AG92" i="1"/>
  <c r="AG94" i="1"/>
  <c r="D13" i="7"/>
  <c r="R80" i="5" s="1"/>
  <c r="AH90" i="1"/>
  <c r="E13" i="7"/>
  <c r="S80" i="5" s="1"/>
  <c r="AI90" i="1"/>
  <c r="C13" i="12"/>
  <c r="Q85" i="5" s="1"/>
  <c r="AG95" i="1"/>
  <c r="B13" i="7"/>
  <c r="P80" i="5" s="1"/>
  <c r="AF90" i="1"/>
  <c r="D13" i="12"/>
  <c r="R85" i="5" s="1"/>
  <c r="AH95" i="1"/>
  <c r="D13" i="10"/>
  <c r="R83" i="5" s="1"/>
  <c r="AH93" i="1"/>
  <c r="D13" i="11"/>
  <c r="R84" i="5" s="1"/>
  <c r="AH94" i="1"/>
  <c r="B13" i="11"/>
  <c r="P84" i="5" s="1"/>
  <c r="AF94" i="1"/>
  <c r="C13" i="10"/>
  <c r="Q83" i="5" s="1"/>
  <c r="AG93" i="1"/>
  <c r="E13" i="10"/>
  <c r="S83" i="5" s="1"/>
  <c r="AI93" i="1"/>
  <c r="B13" i="10"/>
  <c r="P83" i="5" s="1"/>
  <c r="AF93" i="1"/>
  <c r="B13" i="12"/>
  <c r="P85" i="5" s="1"/>
  <c r="AF95" i="1"/>
  <c r="N10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B15" i="8" s="1"/>
  <c r="N82" i="5"/>
  <c r="B15" i="9" s="1"/>
  <c r="N83" i="5"/>
  <c r="N84" i="5"/>
  <c r="N85" i="5"/>
  <c r="B15" i="12" s="1"/>
  <c r="N9" i="5"/>
  <c r="N8" i="5"/>
  <c r="B15" i="11" l="1"/>
  <c r="B15" i="10"/>
  <c r="B15" i="7"/>
  <c r="B15" i="6"/>
  <c r="W83" i="5"/>
  <c r="V83" i="5"/>
  <c r="Y83" i="5"/>
  <c r="X83" i="5"/>
  <c r="Y85" i="5"/>
  <c r="W85" i="5"/>
  <c r="X85" i="5"/>
  <c r="V85" i="5"/>
  <c r="X81" i="5"/>
  <c r="V81" i="5"/>
  <c r="W81" i="5"/>
  <c r="Y81" i="5"/>
  <c r="Y84" i="5"/>
  <c r="W84" i="5"/>
  <c r="V84" i="5"/>
  <c r="X84" i="5"/>
  <c r="Y80" i="5"/>
  <c r="X80" i="5"/>
  <c r="W80" i="5"/>
  <c r="V80" i="5"/>
  <c r="Y79" i="5"/>
  <c r="W79" i="5"/>
  <c r="X79" i="5"/>
  <c r="V79" i="5"/>
  <c r="V82" i="5"/>
  <c r="Y82" i="5"/>
  <c r="W82" i="5"/>
  <c r="X82" i="5"/>
  <c r="Q76" i="1"/>
  <c r="P76" i="1"/>
  <c r="O76" i="1"/>
  <c r="N76" i="1"/>
  <c r="M76" i="1"/>
  <c r="Q75" i="1"/>
  <c r="P75" i="1"/>
  <c r="O75" i="1"/>
  <c r="N75" i="1"/>
  <c r="M75" i="1"/>
  <c r="Q74" i="1"/>
  <c r="P74" i="1"/>
  <c r="O74" i="1"/>
  <c r="N74" i="1"/>
  <c r="M74" i="1"/>
  <c r="Q73" i="1"/>
  <c r="P73" i="1"/>
  <c r="O73" i="1"/>
  <c r="N73" i="1"/>
  <c r="M73" i="1"/>
  <c r="Q72" i="1"/>
  <c r="P72" i="1"/>
  <c r="O72" i="1"/>
  <c r="N72" i="1"/>
  <c r="M72" i="1"/>
  <c r="Q71" i="1"/>
  <c r="P71" i="1"/>
  <c r="O71" i="1"/>
  <c r="N71" i="1"/>
  <c r="M71" i="1"/>
  <c r="Q70" i="1"/>
  <c r="P70" i="1"/>
  <c r="O70" i="1"/>
  <c r="N70" i="1"/>
  <c r="M70" i="1"/>
  <c r="Q69" i="1"/>
  <c r="P69" i="1"/>
  <c r="O69" i="1"/>
  <c r="N69" i="1"/>
  <c r="M69" i="1"/>
  <c r="Q68" i="1"/>
  <c r="P68" i="1"/>
  <c r="O68" i="1"/>
  <c r="N68" i="1"/>
  <c r="M68" i="1"/>
  <c r="Q67" i="1"/>
  <c r="P67" i="1"/>
  <c r="O67" i="1"/>
  <c r="N67" i="1"/>
  <c r="M67" i="1"/>
  <c r="Q66" i="1"/>
  <c r="P66" i="1"/>
  <c r="O66" i="1"/>
  <c r="N66" i="1"/>
  <c r="M66" i="1"/>
  <c r="Q65" i="1"/>
  <c r="P65" i="1"/>
  <c r="O65" i="1"/>
  <c r="N65" i="1"/>
  <c r="M65" i="1"/>
  <c r="Q64" i="1"/>
  <c r="P64" i="1"/>
  <c r="O64" i="1"/>
  <c r="N64" i="1"/>
  <c r="M64" i="1"/>
  <c r="Q63" i="1"/>
  <c r="P63" i="1"/>
  <c r="O63" i="1"/>
  <c r="N63" i="1"/>
  <c r="M63" i="1"/>
  <c r="Q62" i="1"/>
  <c r="P62" i="1"/>
  <c r="O62" i="1"/>
  <c r="N62" i="1"/>
  <c r="M62" i="1"/>
  <c r="Q61" i="1"/>
  <c r="P61" i="1"/>
  <c r="O61" i="1"/>
  <c r="N61" i="1"/>
  <c r="M61" i="1"/>
  <c r="Q60" i="1"/>
  <c r="P60" i="1"/>
  <c r="O60" i="1"/>
  <c r="N60" i="1"/>
  <c r="M60" i="1"/>
  <c r="Q59" i="1"/>
  <c r="P59" i="1"/>
  <c r="O59" i="1"/>
  <c r="N59" i="1"/>
  <c r="M59" i="1"/>
  <c r="Q58" i="1"/>
  <c r="P58" i="1"/>
  <c r="O58" i="1"/>
  <c r="N58" i="1"/>
  <c r="M58" i="1"/>
  <c r="Q57" i="1"/>
  <c r="P57" i="1"/>
  <c r="O57" i="1"/>
  <c r="N57" i="1"/>
  <c r="M57" i="1"/>
  <c r="Q56" i="1"/>
  <c r="P56" i="1"/>
  <c r="O56" i="1"/>
  <c r="N56" i="1"/>
  <c r="M56" i="1"/>
  <c r="Q55" i="1"/>
  <c r="P55" i="1"/>
  <c r="O55" i="1"/>
  <c r="N55" i="1"/>
  <c r="M55" i="1"/>
  <c r="Q54" i="1"/>
  <c r="P54" i="1"/>
  <c r="O54" i="1"/>
  <c r="N54" i="1"/>
  <c r="M54" i="1"/>
  <c r="Q53" i="1"/>
  <c r="P53" i="1"/>
  <c r="O53" i="1"/>
  <c r="N53" i="1"/>
  <c r="M53" i="1"/>
  <c r="Q52" i="1"/>
  <c r="P52" i="1"/>
  <c r="O52" i="1"/>
  <c r="N52" i="1"/>
  <c r="M52" i="1"/>
  <c r="Q51" i="1"/>
  <c r="P51" i="1"/>
  <c r="O51" i="1"/>
  <c r="N51" i="1"/>
  <c r="M51" i="1"/>
  <c r="Q50" i="1"/>
  <c r="P50" i="1"/>
  <c r="O50" i="1"/>
  <c r="N50" i="1"/>
  <c r="M50" i="1"/>
  <c r="Q49" i="1"/>
  <c r="P49" i="1"/>
  <c r="O49" i="1"/>
  <c r="N49" i="1"/>
  <c r="M49" i="1"/>
  <c r="Q48" i="1"/>
  <c r="P48" i="1"/>
  <c r="O48" i="1"/>
  <c r="N48" i="1"/>
  <c r="M48" i="1"/>
  <c r="Q47" i="1"/>
  <c r="P47" i="1"/>
  <c r="O47" i="1"/>
  <c r="N47" i="1"/>
  <c r="M47" i="1"/>
  <c r="Q46" i="1"/>
  <c r="P46" i="1"/>
  <c r="O46" i="1"/>
  <c r="N46" i="1"/>
  <c r="M46" i="1"/>
  <c r="Q45" i="1"/>
  <c r="P45" i="1"/>
  <c r="O45" i="1"/>
  <c r="N45" i="1"/>
  <c r="M45" i="1"/>
  <c r="Q44" i="1"/>
  <c r="P44" i="1"/>
  <c r="O44" i="1"/>
  <c r="N44" i="1"/>
  <c r="M44" i="1"/>
  <c r="Q43" i="1"/>
  <c r="P43" i="1"/>
  <c r="O43" i="1"/>
  <c r="N43" i="1"/>
  <c r="M43" i="1"/>
  <c r="Q42" i="1"/>
  <c r="P42" i="1"/>
  <c r="O42" i="1"/>
  <c r="N42" i="1"/>
  <c r="M42" i="1"/>
  <c r="Q41" i="1"/>
  <c r="P41" i="1"/>
  <c r="O41" i="1"/>
  <c r="N41" i="1"/>
  <c r="M41" i="1"/>
  <c r="Q40" i="1"/>
  <c r="P40" i="1"/>
  <c r="O40" i="1"/>
  <c r="N40" i="1"/>
  <c r="M40" i="1"/>
  <c r="Q39" i="1"/>
  <c r="P39" i="1"/>
  <c r="O39" i="1"/>
  <c r="N39" i="1"/>
  <c r="M39" i="1"/>
  <c r="Q38" i="1"/>
  <c r="P38" i="1"/>
  <c r="O38" i="1"/>
  <c r="N38" i="1"/>
  <c r="M38" i="1"/>
  <c r="Q37" i="1"/>
  <c r="P37" i="1"/>
  <c r="O37" i="1"/>
  <c r="N37" i="1"/>
  <c r="M37" i="1"/>
  <c r="Q36" i="1"/>
  <c r="P36" i="1"/>
  <c r="O36" i="1"/>
  <c r="N36" i="1"/>
  <c r="M36" i="1"/>
  <c r="Q35" i="1"/>
  <c r="P35" i="1"/>
  <c r="O35" i="1"/>
  <c r="N35" i="1"/>
  <c r="M35" i="1"/>
  <c r="Q34" i="1"/>
  <c r="P34" i="1"/>
  <c r="O34" i="1"/>
  <c r="N34" i="1"/>
  <c r="M34" i="1"/>
  <c r="Q33" i="1"/>
  <c r="P33" i="1"/>
  <c r="O33" i="1"/>
  <c r="N33" i="1"/>
  <c r="M33" i="1"/>
  <c r="Q32" i="1"/>
  <c r="P32" i="1"/>
  <c r="O32" i="1"/>
  <c r="N32" i="1"/>
  <c r="M32" i="1"/>
  <c r="Q31" i="1"/>
  <c r="P31" i="1"/>
  <c r="O31" i="1"/>
  <c r="N31" i="1"/>
  <c r="M31" i="1"/>
  <c r="Q30" i="1"/>
  <c r="P30" i="1"/>
  <c r="O30" i="1"/>
  <c r="N30" i="1"/>
  <c r="M30" i="1"/>
  <c r="Q29" i="1"/>
  <c r="P29" i="1"/>
  <c r="O29" i="1"/>
  <c r="N29" i="1"/>
  <c r="M29" i="1"/>
  <c r="Q28" i="1"/>
  <c r="P28" i="1"/>
  <c r="O28" i="1"/>
  <c r="N28" i="1"/>
  <c r="M28" i="1"/>
  <c r="Q27" i="1"/>
  <c r="P27" i="1"/>
  <c r="O27" i="1"/>
  <c r="N27" i="1"/>
  <c r="M27" i="1"/>
  <c r="Q26" i="1"/>
  <c r="P26" i="1"/>
  <c r="O26" i="1"/>
  <c r="N26" i="1"/>
  <c r="M26" i="1"/>
  <c r="Q25" i="1"/>
  <c r="P25" i="1"/>
  <c r="O25" i="1"/>
  <c r="N25" i="1"/>
  <c r="M25" i="1"/>
  <c r="Q24" i="1"/>
  <c r="P24" i="1"/>
  <c r="O24" i="1"/>
  <c r="N24" i="1"/>
  <c r="M24" i="1"/>
  <c r="Q23" i="1"/>
  <c r="P23" i="1"/>
  <c r="O23" i="1"/>
  <c r="N23" i="1"/>
  <c r="M23" i="1"/>
  <c r="Q22" i="1"/>
  <c r="P22" i="1"/>
  <c r="O22" i="1"/>
  <c r="N22" i="1"/>
  <c r="M22" i="1"/>
  <c r="Q21" i="1"/>
  <c r="P21" i="1"/>
  <c r="O21" i="1"/>
  <c r="N21" i="1"/>
  <c r="M21" i="1"/>
  <c r="Q20" i="1"/>
  <c r="P20" i="1"/>
  <c r="O20" i="1"/>
  <c r="N20" i="1"/>
  <c r="M20" i="1"/>
  <c r="Q19" i="1"/>
  <c r="P19" i="1"/>
  <c r="O19" i="1"/>
  <c r="N19" i="1"/>
  <c r="M19" i="1"/>
  <c r="Q18" i="1"/>
  <c r="P18" i="1"/>
  <c r="O18" i="1"/>
  <c r="N18" i="1"/>
  <c r="M18" i="1"/>
  <c r="L75" i="1"/>
  <c r="L76" i="1"/>
  <c r="L74" i="1"/>
  <c r="L73" i="1"/>
  <c r="L72" i="1"/>
  <c r="L71" i="1"/>
  <c r="L70" i="1"/>
  <c r="L69" i="1"/>
  <c r="L68" i="1"/>
  <c r="L63" i="1"/>
  <c r="L67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V19" i="1" l="1"/>
  <c r="V20" i="1"/>
  <c r="S21" i="1"/>
  <c r="V22" i="1"/>
  <c r="V23" i="1"/>
  <c r="V24" i="1"/>
  <c r="S25" i="1"/>
  <c r="V26" i="1"/>
  <c r="V27" i="1"/>
  <c r="V28" i="1"/>
  <c r="S29" i="1"/>
  <c r="V30" i="1"/>
  <c r="V31" i="1"/>
  <c r="V32" i="1"/>
  <c r="S33" i="1"/>
  <c r="V34" i="1"/>
  <c r="V35" i="1"/>
  <c r="V36" i="1"/>
  <c r="S37" i="1"/>
  <c r="V38" i="1"/>
  <c r="V39" i="1"/>
  <c r="V40" i="1"/>
  <c r="S41" i="1"/>
  <c r="V42" i="1"/>
  <c r="V43" i="1"/>
  <c r="V44" i="1"/>
  <c r="S45" i="1"/>
  <c r="V46" i="1"/>
  <c r="V47" i="1"/>
  <c r="V48" i="1"/>
  <c r="S49" i="1"/>
  <c r="V50" i="1"/>
  <c r="V51" i="1"/>
  <c r="V52" i="1"/>
  <c r="S53" i="1"/>
  <c r="V54" i="1"/>
  <c r="V55" i="1"/>
  <c r="V56" i="1"/>
  <c r="S57" i="1"/>
  <c r="V58" i="1"/>
  <c r="V59" i="1"/>
  <c r="V60" i="1"/>
  <c r="S61" i="1"/>
  <c r="V62" i="1"/>
  <c r="V63" i="1"/>
  <c r="V64" i="1"/>
  <c r="S65" i="1"/>
  <c r="V66" i="1"/>
  <c r="V67" i="1"/>
  <c r="V68" i="1"/>
  <c r="S69" i="1"/>
  <c r="V70" i="1"/>
  <c r="V71" i="1"/>
  <c r="V72" i="1"/>
  <c r="S73" i="1"/>
  <c r="V74" i="1"/>
  <c r="V75" i="1"/>
  <c r="V76" i="1"/>
  <c r="S22" i="1"/>
  <c r="S26" i="1"/>
  <c r="S30" i="1"/>
  <c r="S34" i="1"/>
  <c r="S38" i="1"/>
  <c r="S42" i="1"/>
  <c r="S46" i="1"/>
  <c r="S50" i="1"/>
  <c r="S54" i="1"/>
  <c r="S58" i="1"/>
  <c r="S62" i="1"/>
  <c r="S66" i="1"/>
  <c r="S70" i="1"/>
  <c r="S74" i="1"/>
  <c r="S19" i="1"/>
  <c r="S23" i="1"/>
  <c r="S27" i="1"/>
  <c r="S31" i="1"/>
  <c r="S35" i="1"/>
  <c r="S39" i="1"/>
  <c r="S43" i="1"/>
  <c r="S47" i="1"/>
  <c r="S51" i="1"/>
  <c r="S55" i="1"/>
  <c r="S59" i="1"/>
  <c r="S63" i="1"/>
  <c r="S67" i="1"/>
  <c r="S71" i="1"/>
  <c r="S75" i="1"/>
  <c r="S20" i="1"/>
  <c r="S24" i="1"/>
  <c r="S28" i="1"/>
  <c r="S32" i="1"/>
  <c r="S36" i="1"/>
  <c r="S40" i="1"/>
  <c r="S44" i="1"/>
  <c r="S48" i="1"/>
  <c r="S52" i="1"/>
  <c r="S56" i="1"/>
  <c r="S60" i="1"/>
  <c r="S64" i="1"/>
  <c r="S68" i="1"/>
  <c r="S72" i="1"/>
  <c r="S76" i="1"/>
  <c r="V69" i="1"/>
  <c r="V53" i="1"/>
  <c r="V41" i="1"/>
  <c r="V29" i="1"/>
  <c r="V25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V57" i="1"/>
  <c r="V45" i="1"/>
  <c r="V33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V73" i="1"/>
  <c r="V65" i="1"/>
  <c r="V61" i="1"/>
  <c r="V49" i="1"/>
  <c r="V37" i="1"/>
  <c r="V21" i="1"/>
  <c r="L18" i="1" l="1"/>
  <c r="S18" i="1" l="1"/>
  <c r="T18" i="1"/>
  <c r="V18" i="1"/>
  <c r="U18" i="1"/>
  <c r="M81" i="1"/>
  <c r="Q95" i="1"/>
  <c r="P95" i="1"/>
  <c r="O95" i="1"/>
  <c r="N95" i="1"/>
  <c r="M95" i="1"/>
  <c r="Q94" i="1"/>
  <c r="P94" i="1"/>
  <c r="O94" i="1"/>
  <c r="N94" i="1"/>
  <c r="M94" i="1"/>
  <c r="Q93" i="1"/>
  <c r="P93" i="1"/>
  <c r="O93" i="1"/>
  <c r="N93" i="1"/>
  <c r="M93" i="1"/>
  <c r="Q92" i="1"/>
  <c r="P92" i="1"/>
  <c r="O92" i="1"/>
  <c r="N92" i="1"/>
  <c r="M92" i="1"/>
  <c r="Q91" i="1"/>
  <c r="P91" i="1"/>
  <c r="O91" i="1"/>
  <c r="N91" i="1"/>
  <c r="M91" i="1"/>
  <c r="Q90" i="1"/>
  <c r="P90" i="1"/>
  <c r="O90" i="1"/>
  <c r="N90" i="1"/>
  <c r="M90" i="1"/>
  <c r="Q89" i="1"/>
  <c r="P89" i="1"/>
  <c r="O89" i="1"/>
  <c r="N89" i="1"/>
  <c r="M89" i="1"/>
  <c r="Q88" i="1"/>
  <c r="P88" i="1"/>
  <c r="O88" i="1"/>
  <c r="N88" i="1"/>
  <c r="M88" i="1"/>
  <c r="Q87" i="1"/>
  <c r="P87" i="1"/>
  <c r="O87" i="1"/>
  <c r="N87" i="1"/>
  <c r="M87" i="1"/>
  <c r="Q86" i="1"/>
  <c r="P86" i="1"/>
  <c r="O86" i="1"/>
  <c r="N86" i="1"/>
  <c r="M86" i="1"/>
  <c r="Q85" i="1"/>
  <c r="P85" i="1"/>
  <c r="O85" i="1"/>
  <c r="N85" i="1"/>
  <c r="M85" i="1"/>
  <c r="Q84" i="1"/>
  <c r="P84" i="1"/>
  <c r="O84" i="1"/>
  <c r="N84" i="1"/>
  <c r="M84" i="1"/>
  <c r="Q83" i="1"/>
  <c r="P83" i="1"/>
  <c r="O83" i="1"/>
  <c r="N83" i="1"/>
  <c r="M83" i="1"/>
  <c r="Q82" i="1"/>
  <c r="P82" i="1"/>
  <c r="O82" i="1"/>
  <c r="N82" i="1"/>
  <c r="M82" i="1"/>
  <c r="Q81" i="1"/>
  <c r="P81" i="1"/>
  <c r="O81" i="1"/>
  <c r="N81" i="1"/>
  <c r="Q80" i="1"/>
  <c r="P80" i="1"/>
  <c r="O80" i="1"/>
  <c r="N80" i="1"/>
  <c r="M80" i="1"/>
  <c r="Q79" i="1"/>
  <c r="P79" i="1"/>
  <c r="O79" i="1"/>
  <c r="N79" i="1"/>
  <c r="M79" i="1"/>
  <c r="Q78" i="1"/>
  <c r="P78" i="1"/>
  <c r="O78" i="1"/>
  <c r="N78" i="1"/>
  <c r="M78" i="1"/>
  <c r="Q77" i="1"/>
  <c r="P77" i="1"/>
  <c r="O77" i="1"/>
  <c r="N77" i="1"/>
  <c r="M77" i="1"/>
  <c r="L91" i="1"/>
  <c r="L95" i="1"/>
  <c r="L94" i="1"/>
  <c r="L93" i="1"/>
  <c r="L92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Z7" i="1"/>
  <c r="Z8" i="1"/>
  <c r="Z9" i="1"/>
  <c r="Z6" i="1"/>
  <c r="S83" i="1" l="1"/>
  <c r="S92" i="1"/>
  <c r="S91" i="1"/>
  <c r="S79" i="1"/>
  <c r="S87" i="1"/>
  <c r="S88" i="1"/>
  <c r="U78" i="1"/>
  <c r="U79" i="1"/>
  <c r="U81" i="1"/>
  <c r="U82" i="1"/>
  <c r="U83" i="1"/>
  <c r="U85" i="1"/>
  <c r="U86" i="1"/>
  <c r="U87" i="1"/>
  <c r="U89" i="1"/>
  <c r="U90" i="1"/>
  <c r="U91" i="1"/>
  <c r="U92" i="1"/>
  <c r="U94" i="1"/>
  <c r="U95" i="1"/>
  <c r="S80" i="1"/>
  <c r="S93" i="1"/>
  <c r="V77" i="1"/>
  <c r="S81" i="1"/>
  <c r="S85" i="1"/>
  <c r="S89" i="1"/>
  <c r="S94" i="1"/>
  <c r="S84" i="1"/>
  <c r="T77" i="1"/>
  <c r="S78" i="1"/>
  <c r="S82" i="1"/>
  <c r="S86" i="1"/>
  <c r="S90" i="1"/>
  <c r="S95" i="1"/>
  <c r="AK92" i="1"/>
  <c r="U93" i="1"/>
  <c r="U88" i="1"/>
  <c r="U80" i="1"/>
  <c r="S77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U77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U84" i="1"/>
  <c r="AK91" i="1" l="1"/>
  <c r="AK89" i="1"/>
  <c r="AM94" i="1"/>
  <c r="AM89" i="1"/>
  <c r="AM92" i="1"/>
  <c r="AK93" i="1"/>
  <c r="AK95" i="1"/>
  <c r="AM95" i="1"/>
  <c r="AK94" i="1"/>
  <c r="AM90" i="1"/>
  <c r="AK90" i="1"/>
  <c r="AM91" i="1"/>
  <c r="AL94" i="1"/>
  <c r="AN95" i="1"/>
  <c r="AL91" i="1"/>
  <c r="AL95" i="1"/>
  <c r="AN92" i="1"/>
  <c r="AN91" i="1"/>
  <c r="AM93" i="1"/>
  <c r="AL92" i="1"/>
  <c r="AN89" i="1"/>
  <c r="AN93" i="1"/>
  <c r="AL90" i="1"/>
  <c r="AL89" i="1"/>
  <c r="AL93" i="1"/>
  <c r="AN90" i="1"/>
  <c r="AN94" i="1"/>
  <c r="AK96" i="1" l="1"/>
  <c r="Z14" i="1" s="1"/>
  <c r="AM96" i="1"/>
  <c r="AB14" i="1" s="1"/>
  <c r="AN96" i="1"/>
  <c r="AC14" i="1" s="1"/>
  <c r="AL96" i="1"/>
  <c r="AA14" i="1" s="1"/>
  <c r="AK98" i="1"/>
  <c r="AA25" i="1" l="1"/>
  <c r="AA41" i="1"/>
  <c r="AA57" i="1"/>
  <c r="AA73" i="1"/>
  <c r="AA22" i="1"/>
  <c r="AA38" i="1"/>
  <c r="AA54" i="1"/>
  <c r="AA70" i="1"/>
  <c r="AA23" i="1"/>
  <c r="AA39" i="1"/>
  <c r="AA55" i="1"/>
  <c r="AA71" i="1"/>
  <c r="AA24" i="1"/>
  <c r="AA40" i="1"/>
  <c r="AA56" i="1"/>
  <c r="AA72" i="1"/>
  <c r="AA29" i="1"/>
  <c r="AA45" i="1"/>
  <c r="AA61" i="1"/>
  <c r="AA26" i="1"/>
  <c r="AA42" i="1"/>
  <c r="AA58" i="1"/>
  <c r="AA74" i="1"/>
  <c r="AA27" i="1"/>
  <c r="AA43" i="1"/>
  <c r="AA59" i="1"/>
  <c r="AA75" i="1"/>
  <c r="AA19" i="1"/>
  <c r="AA28" i="1"/>
  <c r="AA44" i="1"/>
  <c r="AA60" i="1"/>
  <c r="AA76" i="1"/>
  <c r="AA33" i="1"/>
  <c r="AA49" i="1"/>
  <c r="AA65" i="1"/>
  <c r="AA30" i="1"/>
  <c r="AA46" i="1"/>
  <c r="AA62" i="1"/>
  <c r="AA31" i="1"/>
  <c r="AA47" i="1"/>
  <c r="AA63" i="1"/>
  <c r="AA32" i="1"/>
  <c r="AA48" i="1"/>
  <c r="AA64" i="1"/>
  <c r="AA21" i="1"/>
  <c r="AA37" i="1"/>
  <c r="AA53" i="1"/>
  <c r="AA69" i="1"/>
  <c r="AA34" i="1"/>
  <c r="AA50" i="1"/>
  <c r="AA66" i="1"/>
  <c r="AA35" i="1"/>
  <c r="AA51" i="1"/>
  <c r="AA67" i="1"/>
  <c r="AA20" i="1"/>
  <c r="AA36" i="1"/>
  <c r="AA52" i="1"/>
  <c r="AA68" i="1"/>
  <c r="AA18" i="1"/>
  <c r="AA78" i="1"/>
  <c r="AA94" i="1"/>
  <c r="AA79" i="1"/>
  <c r="AA95" i="1"/>
  <c r="AA84" i="1"/>
  <c r="AA85" i="1"/>
  <c r="AA82" i="1"/>
  <c r="AA83" i="1"/>
  <c r="AA88" i="1"/>
  <c r="AA89" i="1"/>
  <c r="AA86" i="1"/>
  <c r="AA87" i="1"/>
  <c r="AA92" i="1"/>
  <c r="AA93" i="1"/>
  <c r="AA77" i="1"/>
  <c r="AA90" i="1"/>
  <c r="AA91" i="1"/>
  <c r="AA80" i="1"/>
  <c r="AA81" i="1"/>
  <c r="AC49" i="1"/>
  <c r="AC62" i="1"/>
  <c r="AC46" i="1"/>
  <c r="AC30" i="1"/>
  <c r="AC64" i="1"/>
  <c r="AC48" i="1"/>
  <c r="AC32" i="1"/>
  <c r="AC37" i="1"/>
  <c r="AC63" i="1"/>
  <c r="AC47" i="1"/>
  <c r="AC31" i="1"/>
  <c r="AC21" i="1"/>
  <c r="AC33" i="1"/>
  <c r="AC53" i="1"/>
  <c r="AC74" i="1"/>
  <c r="AC58" i="1"/>
  <c r="AC42" i="1"/>
  <c r="AC26" i="1"/>
  <c r="AC25" i="1"/>
  <c r="AC29" i="1"/>
  <c r="AC76" i="1"/>
  <c r="AC60" i="1"/>
  <c r="AC44" i="1"/>
  <c r="AC28" i="1"/>
  <c r="AC41" i="1"/>
  <c r="AC59" i="1"/>
  <c r="AC27" i="1"/>
  <c r="AC23" i="1"/>
  <c r="AC65" i="1"/>
  <c r="AC70" i="1"/>
  <c r="AC54" i="1"/>
  <c r="AC38" i="1"/>
  <c r="AC22" i="1"/>
  <c r="AC45" i="1"/>
  <c r="AC69" i="1"/>
  <c r="AC57" i="1"/>
  <c r="AC72" i="1"/>
  <c r="AC56" i="1"/>
  <c r="AC40" i="1"/>
  <c r="AC24" i="1"/>
  <c r="AC61" i="1"/>
  <c r="AC71" i="1"/>
  <c r="AC55" i="1"/>
  <c r="AC66" i="1"/>
  <c r="AC50" i="1"/>
  <c r="AC34" i="1"/>
  <c r="AC73" i="1"/>
  <c r="AC68" i="1"/>
  <c r="AC52" i="1"/>
  <c r="AC36" i="1"/>
  <c r="AC20" i="1"/>
  <c r="AC67" i="1"/>
  <c r="AC51" i="1"/>
  <c r="AC35" i="1"/>
  <c r="AC19" i="1"/>
  <c r="AC75" i="1"/>
  <c r="AC43" i="1"/>
  <c r="AC39" i="1"/>
  <c r="AC18" i="1"/>
  <c r="AC91" i="1"/>
  <c r="AC92" i="1"/>
  <c r="AC77" i="1"/>
  <c r="AC81" i="1"/>
  <c r="AC82" i="1"/>
  <c r="AC79" i="1"/>
  <c r="AC95" i="1"/>
  <c r="AC80" i="1"/>
  <c r="AC85" i="1"/>
  <c r="AC86" i="1"/>
  <c r="AC83" i="1"/>
  <c r="AC84" i="1"/>
  <c r="AC89" i="1"/>
  <c r="AC90" i="1"/>
  <c r="AC87" i="1"/>
  <c r="AC88" i="1"/>
  <c r="AC93" i="1"/>
  <c r="AC78" i="1"/>
  <c r="AC94" i="1"/>
  <c r="AB28" i="1"/>
  <c r="AB44" i="1"/>
  <c r="AB60" i="1"/>
  <c r="AB76" i="1"/>
  <c r="AB25" i="1"/>
  <c r="AB41" i="1"/>
  <c r="AB57" i="1"/>
  <c r="AB73" i="1"/>
  <c r="AB26" i="1"/>
  <c r="AB42" i="1"/>
  <c r="AB58" i="1"/>
  <c r="AB74" i="1"/>
  <c r="AB27" i="1"/>
  <c r="AB43" i="1"/>
  <c r="AB59" i="1"/>
  <c r="AB75" i="1"/>
  <c r="AB32" i="1"/>
  <c r="AB48" i="1"/>
  <c r="AB64" i="1"/>
  <c r="AB29" i="1"/>
  <c r="AB45" i="1"/>
  <c r="AB61" i="1"/>
  <c r="AB30" i="1"/>
  <c r="AB46" i="1"/>
  <c r="AB62" i="1"/>
  <c r="AB31" i="1"/>
  <c r="AB47" i="1"/>
  <c r="AB63" i="1"/>
  <c r="AB20" i="1"/>
  <c r="AB36" i="1"/>
  <c r="AB52" i="1"/>
  <c r="AB68" i="1"/>
  <c r="AB33" i="1"/>
  <c r="AB49" i="1"/>
  <c r="AB65" i="1"/>
  <c r="AB34" i="1"/>
  <c r="AB50" i="1"/>
  <c r="AB66" i="1"/>
  <c r="AB19" i="1"/>
  <c r="AB35" i="1"/>
  <c r="AB51" i="1"/>
  <c r="AB67" i="1"/>
  <c r="AB24" i="1"/>
  <c r="AB40" i="1"/>
  <c r="AB56" i="1"/>
  <c r="AB72" i="1"/>
  <c r="AB21" i="1"/>
  <c r="AB37" i="1"/>
  <c r="AB53" i="1"/>
  <c r="AB69" i="1"/>
  <c r="AB22" i="1"/>
  <c r="AB38" i="1"/>
  <c r="AB54" i="1"/>
  <c r="AB70" i="1"/>
  <c r="AB23" i="1"/>
  <c r="AB39" i="1"/>
  <c r="AB55" i="1"/>
  <c r="AB71" i="1"/>
  <c r="AB18" i="1"/>
  <c r="AB85" i="1"/>
  <c r="AB78" i="1"/>
  <c r="AB80" i="1"/>
  <c r="AB82" i="1"/>
  <c r="AB88" i="1"/>
  <c r="AB79" i="1"/>
  <c r="AB94" i="1"/>
  <c r="AB91" i="1"/>
  <c r="AB93" i="1"/>
  <c r="AB95" i="1"/>
  <c r="AB89" i="1"/>
  <c r="AB92" i="1"/>
  <c r="AB86" i="1"/>
  <c r="AB90" i="1"/>
  <c r="AB84" i="1"/>
  <c r="AB83" i="1"/>
  <c r="AB77" i="1"/>
  <c r="AB87" i="1"/>
  <c r="AB81" i="1"/>
  <c r="Z36" i="1"/>
  <c r="Z31" i="1"/>
  <c r="Z26" i="1"/>
  <c r="Z48" i="1"/>
  <c r="Z43" i="1"/>
  <c r="Z38" i="1"/>
  <c r="Z65" i="1"/>
  <c r="Z49" i="1"/>
  <c r="Z33" i="1"/>
  <c r="Z44" i="1"/>
  <c r="Z39" i="1"/>
  <c r="Z34" i="1"/>
  <c r="Z40" i="1"/>
  <c r="Z35" i="1"/>
  <c r="Z30" i="1"/>
  <c r="Z20" i="1"/>
  <c r="Z74" i="1"/>
  <c r="Z32" i="1"/>
  <c r="Z27" i="1"/>
  <c r="Z22" i="1"/>
  <c r="Z61" i="1"/>
  <c r="Z45" i="1"/>
  <c r="Z29" i="1"/>
  <c r="Z28" i="1"/>
  <c r="Z23" i="1"/>
  <c r="Z19" i="1"/>
  <c r="Z68" i="1"/>
  <c r="Z63" i="1"/>
  <c r="Z58" i="1"/>
  <c r="Z75" i="1"/>
  <c r="Z70" i="1"/>
  <c r="Z73" i="1"/>
  <c r="Z57" i="1"/>
  <c r="Z41" i="1"/>
  <c r="Z25" i="1"/>
  <c r="Z76" i="1"/>
  <c r="Z71" i="1"/>
  <c r="Z66" i="1"/>
  <c r="Z72" i="1"/>
  <c r="Z67" i="1"/>
  <c r="Z62" i="1"/>
  <c r="Z52" i="1"/>
  <c r="Z47" i="1"/>
  <c r="Z42" i="1"/>
  <c r="Z64" i="1"/>
  <c r="Z59" i="1"/>
  <c r="Z54" i="1"/>
  <c r="Z69" i="1"/>
  <c r="Z53" i="1"/>
  <c r="Z37" i="1"/>
  <c r="Z21" i="1"/>
  <c r="Z60" i="1"/>
  <c r="Z55" i="1"/>
  <c r="Z50" i="1"/>
  <c r="Z56" i="1"/>
  <c r="Z51" i="1"/>
  <c r="Z46" i="1"/>
  <c r="Z24" i="1"/>
  <c r="Z18" i="1"/>
  <c r="Z84" i="1"/>
  <c r="Z89" i="1"/>
  <c r="Z80" i="1"/>
  <c r="Z87" i="1"/>
  <c r="Z81" i="1"/>
  <c r="Z77" i="1"/>
  <c r="Z95" i="1"/>
  <c r="Z93" i="1"/>
  <c r="Z88" i="1"/>
  <c r="Z90" i="1"/>
  <c r="Z83" i="1"/>
  <c r="Z79" i="1"/>
  <c r="Z82" i="1"/>
  <c r="Z91" i="1"/>
  <c r="Z78" i="1"/>
  <c r="Z92" i="1"/>
  <c r="Z86" i="1"/>
  <c r="Z94" i="1"/>
  <c r="Z85" i="1"/>
  <c r="S55" i="5"/>
  <c r="Y55" i="5" s="1"/>
  <c r="Q51" i="5"/>
  <c r="W51" i="5" s="1"/>
  <c r="R26" i="5"/>
  <c r="X26" i="5" s="1"/>
  <c r="R54" i="5"/>
  <c r="X54" i="5" s="1"/>
  <c r="P10" i="5"/>
  <c r="V10" i="5" s="1"/>
  <c r="S64" i="5"/>
  <c r="Y64" i="5" s="1"/>
  <c r="S32" i="5"/>
  <c r="Y32" i="5" s="1"/>
  <c r="S63" i="5"/>
  <c r="Y63" i="5" s="1"/>
  <c r="Q24" i="5"/>
  <c r="W24" i="5" s="1"/>
  <c r="Q40" i="5"/>
  <c r="W40" i="5" s="1"/>
  <c r="Q56" i="5"/>
  <c r="W56" i="5" s="1"/>
  <c r="R11" i="5"/>
  <c r="X11" i="5" s="1"/>
  <c r="R27" i="5"/>
  <c r="X27" i="5" s="1"/>
  <c r="R43" i="5"/>
  <c r="X43" i="5" s="1"/>
  <c r="R59" i="5"/>
  <c r="X59" i="5" s="1"/>
  <c r="P54" i="5"/>
  <c r="V54" i="5" s="1"/>
  <c r="P49" i="5"/>
  <c r="V49" i="5" s="1"/>
  <c r="P44" i="5"/>
  <c r="V44" i="5" s="1"/>
  <c r="P59" i="5"/>
  <c r="V59" i="5" s="1"/>
  <c r="P43" i="5"/>
  <c r="V43" i="5" s="1"/>
  <c r="P27" i="5"/>
  <c r="V27" i="5" s="1"/>
  <c r="P11" i="5"/>
  <c r="V11" i="5" s="1"/>
  <c r="Q43" i="5"/>
  <c r="W43" i="5" s="1"/>
  <c r="R14" i="5"/>
  <c r="X14" i="5" s="1"/>
  <c r="R50" i="5"/>
  <c r="X50" i="5" s="1"/>
  <c r="P26" i="5"/>
  <c r="V26" i="5" s="1"/>
  <c r="P16" i="5"/>
  <c r="V16" i="5" s="1"/>
  <c r="S36" i="5"/>
  <c r="Y36" i="5" s="1"/>
  <c r="S39" i="5"/>
  <c r="Y39" i="5" s="1"/>
  <c r="Q21" i="5"/>
  <c r="W21" i="5" s="1"/>
  <c r="Q37" i="5"/>
  <c r="W37" i="5" s="1"/>
  <c r="Q53" i="5"/>
  <c r="W53" i="5" s="1"/>
  <c r="S47" i="5"/>
  <c r="Y47" i="5" s="1"/>
  <c r="R24" i="5"/>
  <c r="X24" i="5" s="1"/>
  <c r="R40" i="5"/>
  <c r="X40" i="5" s="1"/>
  <c r="R56" i="5"/>
  <c r="X56" i="5" s="1"/>
  <c r="P66" i="5"/>
  <c r="V66" i="5" s="1"/>
  <c r="P61" i="5"/>
  <c r="V61" i="5" s="1"/>
  <c r="P56" i="5"/>
  <c r="V56" i="5" s="1"/>
  <c r="S62" i="5"/>
  <c r="Y62" i="5" s="1"/>
  <c r="S46" i="5"/>
  <c r="Y46" i="5" s="1"/>
  <c r="S30" i="5"/>
  <c r="Y30" i="5" s="1"/>
  <c r="S14" i="5"/>
  <c r="Y14" i="5" s="1"/>
  <c r="Q35" i="5"/>
  <c r="W35" i="5" s="1"/>
  <c r="Q14" i="5"/>
  <c r="W14" i="5" s="1"/>
  <c r="Q30" i="5"/>
  <c r="W30" i="5" s="1"/>
  <c r="Q46" i="5"/>
  <c r="W46" i="5" s="1"/>
  <c r="Q62" i="5"/>
  <c r="W62" i="5" s="1"/>
  <c r="R17" i="5"/>
  <c r="X17" i="5" s="1"/>
  <c r="R33" i="5"/>
  <c r="X33" i="5" s="1"/>
  <c r="R49" i="5"/>
  <c r="X49" i="5" s="1"/>
  <c r="R65" i="5"/>
  <c r="X65" i="5" s="1"/>
  <c r="P30" i="5"/>
  <c r="V30" i="5" s="1"/>
  <c r="P25" i="5"/>
  <c r="V25" i="5" s="1"/>
  <c r="P20" i="5"/>
  <c r="V20" i="5" s="1"/>
  <c r="S53" i="5"/>
  <c r="Y53" i="5" s="1"/>
  <c r="S37" i="5"/>
  <c r="Y37" i="5" s="1"/>
  <c r="S21" i="5"/>
  <c r="Y21" i="5" s="1"/>
  <c r="Q15" i="5"/>
  <c r="W15" i="5" s="1"/>
  <c r="S56" i="5"/>
  <c r="Y56" i="5" s="1"/>
  <c r="Q28" i="5"/>
  <c r="W28" i="5" s="1"/>
  <c r="Q27" i="5"/>
  <c r="W27" i="5" s="1"/>
  <c r="R10" i="5"/>
  <c r="X10" i="5" s="1"/>
  <c r="R42" i="5"/>
  <c r="X42" i="5" s="1"/>
  <c r="S43" i="5"/>
  <c r="Y43" i="5" s="1"/>
  <c r="P64" i="5"/>
  <c r="V64" i="5" s="1"/>
  <c r="S48" i="5"/>
  <c r="Y48" i="5" s="1"/>
  <c r="S12" i="5"/>
  <c r="Y12" i="5" s="1"/>
  <c r="Q16" i="5"/>
  <c r="W16" i="5" s="1"/>
  <c r="Q32" i="5"/>
  <c r="W32" i="5" s="1"/>
  <c r="Q48" i="5"/>
  <c r="W48" i="5" s="1"/>
  <c r="Q64" i="5"/>
  <c r="W64" i="5" s="1"/>
  <c r="R19" i="5"/>
  <c r="X19" i="5" s="1"/>
  <c r="R35" i="5"/>
  <c r="X35" i="5" s="1"/>
  <c r="R51" i="5"/>
  <c r="X51" i="5" s="1"/>
  <c r="S15" i="5"/>
  <c r="Y15" i="5" s="1"/>
  <c r="P22" i="5"/>
  <c r="V22" i="5" s="1"/>
  <c r="P17" i="5"/>
  <c r="V17" i="5" s="1"/>
  <c r="P12" i="5"/>
  <c r="V12" i="5" s="1"/>
  <c r="P51" i="5"/>
  <c r="V51" i="5" s="1"/>
  <c r="P35" i="5"/>
  <c r="V35" i="5" s="1"/>
  <c r="P19" i="5"/>
  <c r="V19" i="5" s="1"/>
  <c r="Q19" i="5"/>
  <c r="W19" i="5" s="1"/>
  <c r="Q59" i="5"/>
  <c r="W59" i="5" s="1"/>
  <c r="R30" i="5"/>
  <c r="X30" i="5" s="1"/>
  <c r="R66" i="5"/>
  <c r="X66" i="5" s="1"/>
  <c r="P21" i="5"/>
  <c r="V21" i="5" s="1"/>
  <c r="S52" i="5"/>
  <c r="Y52" i="5" s="1"/>
  <c r="S20" i="5"/>
  <c r="Y20" i="5" s="1"/>
  <c r="Q13" i="5"/>
  <c r="W13" i="5" s="1"/>
  <c r="Q29" i="5"/>
  <c r="W29" i="5" s="1"/>
  <c r="Q45" i="5"/>
  <c r="W45" i="5" s="1"/>
  <c r="Q61" i="5"/>
  <c r="W61" i="5" s="1"/>
  <c r="R16" i="5"/>
  <c r="X16" i="5" s="1"/>
  <c r="R32" i="5"/>
  <c r="X32" i="5" s="1"/>
  <c r="R48" i="5"/>
  <c r="X48" i="5" s="1"/>
  <c r="R64" i="5"/>
  <c r="X64" i="5" s="1"/>
  <c r="P34" i="5"/>
  <c r="V34" i="5" s="1"/>
  <c r="P29" i="5"/>
  <c r="V29" i="5" s="1"/>
  <c r="P24" i="5"/>
  <c r="V24" i="5" s="1"/>
  <c r="S54" i="5"/>
  <c r="Y54" i="5" s="1"/>
  <c r="S38" i="5"/>
  <c r="Y38" i="5" s="1"/>
  <c r="S22" i="5"/>
  <c r="Y22" i="5" s="1"/>
  <c r="Q11" i="5"/>
  <c r="W11" i="5" s="1"/>
  <c r="S51" i="5"/>
  <c r="Y51" i="5" s="1"/>
  <c r="Q22" i="5"/>
  <c r="W22" i="5" s="1"/>
  <c r="Q38" i="5"/>
  <c r="W38" i="5" s="1"/>
  <c r="Q54" i="5"/>
  <c r="W54" i="5" s="1"/>
  <c r="R9" i="5"/>
  <c r="X9" i="5" s="1"/>
  <c r="R25" i="5"/>
  <c r="X25" i="5" s="1"/>
  <c r="R41" i="5"/>
  <c r="X41" i="5" s="1"/>
  <c r="R57" i="5"/>
  <c r="X57" i="5" s="1"/>
  <c r="P62" i="5"/>
  <c r="V62" i="5" s="1"/>
  <c r="P57" i="5"/>
  <c r="V57" i="5" s="1"/>
  <c r="P52" i="5"/>
  <c r="V52" i="5" s="1"/>
  <c r="S61" i="5"/>
  <c r="Y61" i="5" s="1"/>
  <c r="S45" i="5"/>
  <c r="Y45" i="5" s="1"/>
  <c r="S29" i="5"/>
  <c r="Y29" i="5" s="1"/>
  <c r="S13" i="5"/>
  <c r="Y13" i="5" s="1"/>
  <c r="S25" i="5"/>
  <c r="Y25" i="5" s="1"/>
  <c r="R34" i="5"/>
  <c r="X34" i="5" s="1"/>
  <c r="R62" i="5"/>
  <c r="X62" i="5" s="1"/>
  <c r="S24" i="5"/>
  <c r="Y24" i="5" s="1"/>
  <c r="Q44" i="5"/>
  <c r="W44" i="5" s="1"/>
  <c r="R15" i="5"/>
  <c r="X15" i="5" s="1"/>
  <c r="R47" i="5"/>
  <c r="X47" i="5" s="1"/>
  <c r="P38" i="5"/>
  <c r="V38" i="5" s="1"/>
  <c r="P28" i="5"/>
  <c r="V28" i="5" s="1"/>
  <c r="P39" i="5"/>
  <c r="V39" i="5" s="1"/>
  <c r="S11" i="5"/>
  <c r="Y11" i="5" s="1"/>
  <c r="R22" i="5"/>
  <c r="X22" i="5" s="1"/>
  <c r="P53" i="5"/>
  <c r="V53" i="5" s="1"/>
  <c r="S28" i="5"/>
  <c r="Y28" i="5" s="1"/>
  <c r="Q25" i="5"/>
  <c r="W25" i="5" s="1"/>
  <c r="Q57" i="5"/>
  <c r="W57" i="5" s="1"/>
  <c r="R28" i="5"/>
  <c r="X28" i="5" s="1"/>
  <c r="R60" i="5"/>
  <c r="X60" i="5" s="1"/>
  <c r="P45" i="5"/>
  <c r="V45" i="5" s="1"/>
  <c r="S58" i="5"/>
  <c r="Y58" i="5" s="1"/>
  <c r="S26" i="5"/>
  <c r="Y26" i="5" s="1"/>
  <c r="Q47" i="5"/>
  <c r="W47" i="5" s="1"/>
  <c r="Q34" i="5"/>
  <c r="W34" i="5" s="1"/>
  <c r="Q66" i="5"/>
  <c r="W66" i="5" s="1"/>
  <c r="R37" i="5"/>
  <c r="X37" i="5" s="1"/>
  <c r="S31" i="5"/>
  <c r="Y31" i="5" s="1"/>
  <c r="P9" i="5"/>
  <c r="V9" i="5" s="1"/>
  <c r="Q39" i="5"/>
  <c r="W39" i="5" s="1"/>
  <c r="R18" i="5"/>
  <c r="X18" i="5" s="1"/>
  <c r="R46" i="5"/>
  <c r="X46" i="5" s="1"/>
  <c r="P42" i="5"/>
  <c r="V42" i="5" s="1"/>
  <c r="P32" i="5"/>
  <c r="V32" i="5" s="1"/>
  <c r="S40" i="5"/>
  <c r="Y40" i="5" s="1"/>
  <c r="S27" i="5"/>
  <c r="Y27" i="5" s="1"/>
  <c r="Q20" i="5"/>
  <c r="W20" i="5" s="1"/>
  <c r="Q36" i="5"/>
  <c r="W36" i="5" s="1"/>
  <c r="Q52" i="5"/>
  <c r="W52" i="5" s="1"/>
  <c r="S35" i="5"/>
  <c r="Y35" i="5" s="1"/>
  <c r="R23" i="5"/>
  <c r="X23" i="5" s="1"/>
  <c r="R39" i="5"/>
  <c r="X39" i="5" s="1"/>
  <c r="R55" i="5"/>
  <c r="X55" i="5" s="1"/>
  <c r="S59" i="5"/>
  <c r="Y59" i="5" s="1"/>
  <c r="P65" i="5"/>
  <c r="V65" i="5" s="1"/>
  <c r="P60" i="5"/>
  <c r="V60" i="5" s="1"/>
  <c r="P63" i="5"/>
  <c r="V63" i="5" s="1"/>
  <c r="P47" i="5"/>
  <c r="V47" i="5" s="1"/>
  <c r="P31" i="5"/>
  <c r="V31" i="5" s="1"/>
  <c r="P15" i="5"/>
  <c r="V15" i="5" s="1"/>
  <c r="Q31" i="5"/>
  <c r="W31" i="5" s="1"/>
  <c r="S23" i="5"/>
  <c r="Y23" i="5" s="1"/>
  <c r="R38" i="5"/>
  <c r="X38" i="5" s="1"/>
  <c r="P58" i="5"/>
  <c r="V58" i="5" s="1"/>
  <c r="P48" i="5"/>
  <c r="V48" i="5" s="1"/>
  <c r="S44" i="5"/>
  <c r="Y44" i="5" s="1"/>
  <c r="S16" i="5"/>
  <c r="Y16" i="5" s="1"/>
  <c r="Q17" i="5"/>
  <c r="W17" i="5" s="1"/>
  <c r="Q33" i="5"/>
  <c r="W33" i="5" s="1"/>
  <c r="Q49" i="5"/>
  <c r="W49" i="5" s="1"/>
  <c r="Q65" i="5"/>
  <c r="W65" i="5" s="1"/>
  <c r="R20" i="5"/>
  <c r="X20" i="5" s="1"/>
  <c r="R36" i="5"/>
  <c r="X36" i="5" s="1"/>
  <c r="R52" i="5"/>
  <c r="X52" i="5" s="1"/>
  <c r="S19" i="5"/>
  <c r="Y19" i="5" s="1"/>
  <c r="P18" i="5"/>
  <c r="V18" i="5" s="1"/>
  <c r="P13" i="5"/>
  <c r="V13" i="5" s="1"/>
  <c r="S66" i="5"/>
  <c r="Y66" i="5" s="1"/>
  <c r="S50" i="5"/>
  <c r="Y50" i="5" s="1"/>
  <c r="S34" i="5"/>
  <c r="Y34" i="5" s="1"/>
  <c r="S18" i="5"/>
  <c r="Y18" i="5" s="1"/>
  <c r="Q23" i="5"/>
  <c r="W23" i="5" s="1"/>
  <c r="Q10" i="5"/>
  <c r="W10" i="5" s="1"/>
  <c r="Q26" i="5"/>
  <c r="W26" i="5" s="1"/>
  <c r="Q42" i="5"/>
  <c r="W42" i="5" s="1"/>
  <c r="Q58" i="5"/>
  <c r="W58" i="5" s="1"/>
  <c r="R13" i="5"/>
  <c r="X13" i="5" s="1"/>
  <c r="R29" i="5"/>
  <c r="X29" i="5" s="1"/>
  <c r="R45" i="5"/>
  <c r="X45" i="5" s="1"/>
  <c r="R61" i="5"/>
  <c r="X61" i="5" s="1"/>
  <c r="P46" i="5"/>
  <c r="V46" i="5" s="1"/>
  <c r="P41" i="5"/>
  <c r="V41" i="5" s="1"/>
  <c r="P36" i="5"/>
  <c r="V36" i="5" s="1"/>
  <c r="S57" i="5"/>
  <c r="Y57" i="5" s="1"/>
  <c r="S41" i="5"/>
  <c r="Y41" i="5" s="1"/>
  <c r="S9" i="5"/>
  <c r="Y9" i="5" s="1"/>
  <c r="Q63" i="5"/>
  <c r="W63" i="5" s="1"/>
  <c r="P37" i="5"/>
  <c r="V37" i="5" s="1"/>
  <c r="Q12" i="5"/>
  <c r="W12" i="5" s="1"/>
  <c r="Q60" i="5"/>
  <c r="W60" i="5" s="1"/>
  <c r="R31" i="5"/>
  <c r="X31" i="5" s="1"/>
  <c r="R63" i="5"/>
  <c r="X63" i="5" s="1"/>
  <c r="P33" i="5"/>
  <c r="V33" i="5" s="1"/>
  <c r="P55" i="5"/>
  <c r="V55" i="5" s="1"/>
  <c r="P23" i="5"/>
  <c r="V23" i="5" s="1"/>
  <c r="Q55" i="5"/>
  <c r="W55" i="5" s="1"/>
  <c r="R58" i="5"/>
  <c r="X58" i="5" s="1"/>
  <c r="S60" i="5"/>
  <c r="Y60" i="5" s="1"/>
  <c r="Q9" i="5"/>
  <c r="W9" i="5" s="1"/>
  <c r="Q41" i="5"/>
  <c r="W41" i="5" s="1"/>
  <c r="R12" i="5"/>
  <c r="X12" i="5" s="1"/>
  <c r="R44" i="5"/>
  <c r="X44" i="5" s="1"/>
  <c r="P50" i="5"/>
  <c r="V50" i="5" s="1"/>
  <c r="P40" i="5"/>
  <c r="V40" i="5" s="1"/>
  <c r="S42" i="5"/>
  <c r="Y42" i="5" s="1"/>
  <c r="S10" i="5"/>
  <c r="Y10" i="5" s="1"/>
  <c r="Q18" i="5"/>
  <c r="W18" i="5" s="1"/>
  <c r="Q50" i="5"/>
  <c r="W50" i="5" s="1"/>
  <c r="R21" i="5"/>
  <c r="X21" i="5" s="1"/>
  <c r="R53" i="5"/>
  <c r="X53" i="5" s="1"/>
  <c r="P14" i="5"/>
  <c r="V14" i="5" s="1"/>
  <c r="S65" i="5"/>
  <c r="Y65" i="5" s="1"/>
  <c r="S17" i="5"/>
  <c r="Y17" i="5" s="1"/>
  <c r="S49" i="5"/>
  <c r="Y49" i="5" s="1"/>
  <c r="S33" i="5"/>
  <c r="Y33" i="5" s="1"/>
  <c r="S8" i="5"/>
  <c r="Y8" i="5" s="1"/>
  <c r="P8" i="5"/>
  <c r="V8" i="5" s="1"/>
  <c r="R8" i="5"/>
  <c r="X8" i="5" s="1"/>
  <c r="Q8" i="5"/>
  <c r="W8" i="5" s="1"/>
  <c r="Q74" i="5"/>
  <c r="W74" i="5" s="1"/>
  <c r="R70" i="5"/>
  <c r="X70" i="5" s="1"/>
  <c r="R72" i="5"/>
  <c r="X72" i="5" s="1"/>
  <c r="Q77" i="5"/>
  <c r="W77" i="5" s="1"/>
  <c r="S78" i="5"/>
  <c r="Y78" i="5" s="1"/>
  <c r="P74" i="5"/>
  <c r="V74" i="5" s="1"/>
  <c r="P69" i="5"/>
  <c r="V69" i="5" s="1"/>
  <c r="S75" i="5"/>
  <c r="Y75" i="5" s="1"/>
  <c r="S72" i="5"/>
  <c r="Y72" i="5" s="1"/>
  <c r="R77" i="5"/>
  <c r="X77" i="5" s="1"/>
  <c r="S77" i="5"/>
  <c r="Y77" i="5" s="1"/>
  <c r="P75" i="5"/>
  <c r="V75" i="5" s="1"/>
  <c r="P77" i="5"/>
  <c r="V77" i="5" s="1"/>
  <c r="Q71" i="5"/>
  <c r="W71" i="5" s="1"/>
  <c r="P76" i="5"/>
  <c r="V76" i="5" s="1"/>
  <c r="S67" i="5"/>
  <c r="Y67" i="5" s="1"/>
  <c r="P68" i="5"/>
  <c r="V68" i="5" s="1"/>
  <c r="S73" i="5"/>
  <c r="Y73" i="5" s="1"/>
  <c r="R71" i="5"/>
  <c r="X71" i="5" s="1"/>
  <c r="R73" i="5"/>
  <c r="X73" i="5" s="1"/>
  <c r="S68" i="5"/>
  <c r="Y68" i="5" s="1"/>
  <c r="Q72" i="5"/>
  <c r="W72" i="5" s="1"/>
  <c r="P71" i="5"/>
  <c r="V71" i="5" s="1"/>
  <c r="Q70" i="5"/>
  <c r="W70" i="5" s="1"/>
  <c r="R74" i="5"/>
  <c r="X74" i="5" s="1"/>
  <c r="P78" i="5"/>
  <c r="V78" i="5" s="1"/>
  <c r="P70" i="5"/>
  <c r="V70" i="5" s="1"/>
  <c r="P73" i="5"/>
  <c r="V73" i="5" s="1"/>
  <c r="S71" i="5"/>
  <c r="Y71" i="5" s="1"/>
  <c r="R68" i="5"/>
  <c r="X68" i="5" s="1"/>
  <c r="S76" i="5"/>
  <c r="Y76" i="5" s="1"/>
  <c r="Q69" i="5"/>
  <c r="W69" i="5" s="1"/>
  <c r="S70" i="5"/>
  <c r="Y70" i="5" s="1"/>
  <c r="P67" i="5"/>
  <c r="V67" i="5" s="1"/>
  <c r="R75" i="5"/>
  <c r="X75" i="5" s="1"/>
  <c r="Q78" i="5"/>
  <c r="W78" i="5" s="1"/>
  <c r="P72" i="5"/>
  <c r="V72" i="5" s="1"/>
  <c r="Q75" i="5"/>
  <c r="W75" i="5" s="1"/>
  <c r="R78" i="5"/>
  <c r="X78" i="5" s="1"/>
  <c r="Q68" i="5"/>
  <c r="W68" i="5" s="1"/>
  <c r="S69" i="5"/>
  <c r="Y69" i="5" s="1"/>
  <c r="R76" i="5"/>
  <c r="X76" i="5" s="1"/>
  <c r="Q73" i="5"/>
  <c r="W73" i="5" s="1"/>
  <c r="S74" i="5"/>
  <c r="Y74" i="5" s="1"/>
  <c r="R69" i="5"/>
  <c r="X69" i="5" s="1"/>
  <c r="R67" i="5"/>
  <c r="X67" i="5" s="1"/>
  <c r="Q76" i="5"/>
  <c r="W76" i="5" s="1"/>
  <c r="Q67" i="5"/>
  <c r="W67" i="5" s="1"/>
</calcChain>
</file>

<file path=xl/comments1.xml><?xml version="1.0" encoding="utf-8"?>
<comments xmlns="http://schemas.openxmlformats.org/spreadsheetml/2006/main">
  <authors>
    <author>SREIGLES</author>
  </authors>
  <commentList>
    <comment ref="H46" authorId="0" shapeId="0">
      <text>
        <r>
          <rPr>
            <b/>
            <sz val="9"/>
            <color indexed="81"/>
            <rFont val="Tahoma"/>
            <family val="2"/>
          </rPr>
          <t>SREIGLES: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SREIGLES</author>
  </authors>
  <commentList>
    <comment ref="H46" authorId="0" shapeId="0">
      <text>
        <r>
          <rPr>
            <b/>
            <sz val="9"/>
            <color indexed="81"/>
            <rFont val="Tahoma"/>
            <family val="2"/>
          </rPr>
          <t>SREIGLES: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SREIGLES</author>
  </authors>
  <commentList>
    <comment ref="H46" authorId="0" shapeId="0">
      <text>
        <r>
          <rPr>
            <b/>
            <sz val="9"/>
            <color indexed="81"/>
            <rFont val="Tahoma"/>
            <family val="2"/>
          </rPr>
          <t>SREIGLES: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SREIGLES</author>
  </authors>
  <commentList>
    <comment ref="H46" authorId="0" shapeId="0">
      <text>
        <r>
          <rPr>
            <b/>
            <sz val="9"/>
            <color indexed="81"/>
            <rFont val="Tahoma"/>
            <family val="2"/>
          </rPr>
          <t>SREIGLES: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SREIGLES</author>
  </authors>
  <commentList>
    <comment ref="H46" authorId="0" shapeId="0">
      <text>
        <r>
          <rPr>
            <b/>
            <sz val="9"/>
            <color indexed="81"/>
            <rFont val="Tahoma"/>
            <family val="2"/>
          </rPr>
          <t>SREIGLES: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SREIGLES</author>
  </authors>
  <commentList>
    <comment ref="H46" authorId="0" shapeId="0">
      <text>
        <r>
          <rPr>
            <b/>
            <sz val="9"/>
            <color indexed="81"/>
            <rFont val="Tahoma"/>
            <family val="2"/>
          </rPr>
          <t>SREIGLES: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SREIGLES</author>
  </authors>
  <commentList>
    <comment ref="H46" authorId="0" shapeId="0">
      <text>
        <r>
          <rPr>
            <b/>
            <sz val="9"/>
            <color indexed="81"/>
            <rFont val="Tahoma"/>
            <family val="2"/>
          </rPr>
          <t>SREIGLES: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<sst xmlns="http://schemas.openxmlformats.org/spreadsheetml/2006/main" count="1837" uniqueCount="253">
  <si>
    <t>Frequency: Daily, Close</t>
  </si>
  <si>
    <t>observation_date</t>
  </si>
  <si>
    <t>BAMLC3A0C57YEY</t>
  </si>
  <si>
    <t>5Y - 7Y</t>
  </si>
  <si>
    <t>3Y - 5Y</t>
  </si>
  <si>
    <t>1Y - 3Y</t>
  </si>
  <si>
    <t>7Y - 10Y</t>
  </si>
  <si>
    <t>10Y - 15Y</t>
  </si>
  <si>
    <t>+15Y</t>
  </si>
  <si>
    <t>BAMLC1A0C13YEY</t>
  </si>
  <si>
    <t>BAMLC2A0C35YEY</t>
  </si>
  <si>
    <t>BAMLC4A0C710YEY</t>
  </si>
  <si>
    <t>BAMLC7A0C1015YEY</t>
  </si>
  <si>
    <t>BAMLC8A0C15PYEY</t>
  </si>
  <si>
    <t/>
  </si>
  <si>
    <t>Bucket Weighting</t>
  </si>
  <si>
    <t>A=</t>
  </si>
  <si>
    <t>B=</t>
  </si>
  <si>
    <t>C=</t>
  </si>
  <si>
    <t>D=</t>
  </si>
  <si>
    <t>A</t>
  </si>
  <si>
    <t>B</t>
  </si>
  <si>
    <t>C</t>
  </si>
  <si>
    <t>D</t>
  </si>
  <si>
    <t>Proposed Methodology (before rounding)</t>
  </si>
  <si>
    <t>Non-jumbo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</si>
  <si>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</si>
  <si>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</si>
  <si>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</si>
  <si>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</si>
  <si>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</si>
  <si>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</si>
  <si>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</si>
  <si>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</si>
  <si>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</si>
  <si>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</si>
  <si>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</si>
  <si>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</si>
  <si>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</si>
  <si>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</si>
  <si>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</si>
  <si>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</si>
  <si>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</si>
  <si>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</si>
  <si>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</si>
  <si>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</si>
  <si>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</si>
  <si>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</si>
  <si>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</si>
  <si>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</si>
  <si>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</si>
  <si>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</si>
  <si>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</si>
  <si>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</si>
  <si>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</si>
  <si>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</si>
  <si>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</si>
  <si>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</si>
  <si>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</si>
  <si>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</si>
  <si>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</si>
  <si>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</si>
  <si>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</si>
  <si>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</si>
  <si>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</si>
  <si>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</si>
  <si>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</si>
  <si>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</si>
  <si>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</si>
  <si>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</si>
  <si>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</si>
  <si>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</si>
  <si>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</si>
  <si>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</si>
  <si>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</si>
  <si>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</si>
  <si>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</si>
  <si>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</si>
  <si>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</si>
  <si>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</si>
  <si>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</si>
  <si>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</si>
  <si>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</si>
  <si>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</si>
  <si>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</si>
  <si>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</si>
  <si>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</si>
  <si>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</si>
  <si>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</si>
  <si>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</si>
  <si>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</si>
  <si>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</si>
  <si>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</si>
  <si>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</si>
  <si>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</si>
  <si>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</si>
  <si>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</si>
  <si>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</si>
  <si>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</si>
  <si>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</si>
  <si>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</si>
  <si>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</si>
  <si>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</si>
  <si>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</si>
  <si>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Current</t>
  </si>
  <si>
    <t>Date</t>
  </si>
  <si>
    <t>Historical Corporate Yield Data</t>
  </si>
  <si>
    <t>This spreadsheet contains:</t>
  </si>
  <si>
    <t>Rounded to nearest 25bps</t>
  </si>
  <si>
    <t>(before rounding)</t>
  </si>
  <si>
    <t>Ratio of proposed and BofA proxy</t>
  </si>
  <si>
    <t>Proposed</t>
  </si>
  <si>
    <t>Non-Jumbo Sample Calculation</t>
  </si>
  <si>
    <t>Sample Calculation for Q1 2015 Issues</t>
  </si>
  <si>
    <t>(use Q4 2014 data due to one quarter lag)</t>
  </si>
  <si>
    <t>RESULTS</t>
  </si>
  <si>
    <t>INPUTS</t>
  </si>
  <si>
    <t>CALCULATIONS</t>
  </si>
  <si>
    <t>Proposed Valuation Rates</t>
  </si>
  <si>
    <t>Valuation Rate Bucket Weighting</t>
  </si>
  <si>
    <t>Investment Expenses (given)</t>
  </si>
  <si>
    <t>Weighted Average Yield by WAL (in bps)</t>
  </si>
  <si>
    <t>Weighted Average Default Costs by WAL (in bps)</t>
  </si>
  <si>
    <t>Valuation Rate Bucket</t>
  </si>
  <si>
    <t>(weights = credit quality distribution)</t>
  </si>
  <si>
    <t>Maturity</t>
  </si>
  <si>
    <t>Yields before Investment and Default Exp</t>
  </si>
  <si>
    <t>Rating</t>
  </si>
  <si>
    <t>10+</t>
  </si>
  <si>
    <t xml:space="preserve">Investment and Default Expenses </t>
  </si>
  <si>
    <t>Treasuries</t>
  </si>
  <si>
    <t>Net Yields</t>
  </si>
  <si>
    <t>Note: same as tables 3, 4, &amp; 5 in Draft Language</t>
  </si>
  <si>
    <t>Aa1/AA+</t>
  </si>
  <si>
    <t>Aa1</t>
  </si>
  <si>
    <t>Rounded to nearest 25 bps</t>
  </si>
  <si>
    <t>Aa2/AA</t>
  </si>
  <si>
    <t>Aa2</t>
  </si>
  <si>
    <t>Aa3/AA-</t>
  </si>
  <si>
    <t>Aa3</t>
  </si>
  <si>
    <t xml:space="preserve">Proposed Baseline Annual Default Costs </t>
  </si>
  <si>
    <t>A1/A+</t>
  </si>
  <si>
    <t>A1</t>
  </si>
  <si>
    <t>(in bps) using Moody’s Data</t>
  </si>
  <si>
    <t>A2/A</t>
  </si>
  <si>
    <t>A2</t>
  </si>
  <si>
    <t>Credit Quality</t>
  </si>
  <si>
    <t>12/31/14 Current VM-20 Spreads (bps)**</t>
  </si>
  <si>
    <t>as of December 2014_1970-2014 raw data***</t>
  </si>
  <si>
    <t>A3/A-</t>
  </si>
  <si>
    <t>A3</t>
  </si>
  <si>
    <t>Distribution*</t>
  </si>
  <si>
    <t>http://www.naic.org/documents/committees_a_latf_exposure_1512_vm20_template.xlsx</t>
  </si>
  <si>
    <t>Source: http://www.naic.org/committees_a_latf.htm</t>
  </si>
  <si>
    <t>Baa1/BBB+</t>
  </si>
  <si>
    <t>Baa1</t>
  </si>
  <si>
    <t>WAL</t>
  </si>
  <si>
    <t>Baa2/BBB</t>
  </si>
  <si>
    <t>Baa2</t>
  </si>
  <si>
    <t>Blue = Input (Given)</t>
  </si>
  <si>
    <t>Weight</t>
  </si>
  <si>
    <t>Baa3/BBB-</t>
  </si>
  <si>
    <t>Baa3</t>
  </si>
  <si>
    <t>Green = Final Result</t>
  </si>
  <si>
    <t>Aaa</t>
  </si>
  <si>
    <t>Ba1/BB+</t>
  </si>
  <si>
    <t>Ba1</t>
  </si>
  <si>
    <t>Ba2/BB</t>
  </si>
  <si>
    <t>Ba2</t>
  </si>
  <si>
    <t>Ba3/BB-</t>
  </si>
  <si>
    <t>Ba3</t>
  </si>
  <si>
    <t>B1/B+</t>
  </si>
  <si>
    <t>B1</t>
  </si>
  <si>
    <t>B2/B</t>
  </si>
  <si>
    <t>B2</t>
  </si>
  <si>
    <t>B3/B-</t>
  </si>
  <si>
    <t>B3</t>
  </si>
  <si>
    <t>Caa1/CCC+</t>
  </si>
  <si>
    <t>Caa1</t>
  </si>
  <si>
    <t>Caa2/CCC</t>
  </si>
  <si>
    <t>Caa2</t>
  </si>
  <si>
    <t>Caa3/CCC-</t>
  </si>
  <si>
    <t>Caa3</t>
  </si>
  <si>
    <t>Ca/CC</t>
  </si>
  <si>
    <t>Ca</t>
  </si>
  <si>
    <t>Treasuries + VM20 Spreads (bps)</t>
  </si>
  <si>
    <t>Default Cost by Valuation Rate Bucket</t>
  </si>
  <si>
    <t>Average Treasuries</t>
  </si>
  <si>
    <t>Treasury Rates</t>
  </si>
  <si>
    <t>*Source: http://www.federalreserve.gov/Releases/H15/data.htm</t>
  </si>
  <si>
    <t>Business Day Rates</t>
  </si>
  <si>
    <t>ND</t>
  </si>
  <si>
    <t>*No Aaa/AAA included in credit quality distribution</t>
  </si>
  <si>
    <t>**Available 2 to 3 weeks after the end of the quarter, i.e., mid to late January for Q4</t>
  </si>
  <si>
    <t>***Default costs updated annually.  Use default costs consistent with VM-20, i.e., use default costs associated with a specific quarter's VM-20 spreads.</t>
  </si>
  <si>
    <t>Sample Calculation for Q2 2015 Issues</t>
  </si>
  <si>
    <t>(use Q1 2015 data due to one quarter lag)</t>
  </si>
  <si>
    <t>3/31/15 Current VM-20 Spreads (bps)**</t>
  </si>
  <si>
    <t>Sample Calculation for Q3 2015 Issues</t>
  </si>
  <si>
    <t>(use Q2 2015 data due to one quarter lag)</t>
  </si>
  <si>
    <t>6/30/15 Current VM-20 Spreads (bps)**</t>
  </si>
  <si>
    <t>Sample Calculation for Q4 2015 Issues</t>
  </si>
  <si>
    <t>(use Q3 2015 data due to one quarter lag)</t>
  </si>
  <si>
    <t>12/31/15 Current VM-20 Spreads (bps)**</t>
  </si>
  <si>
    <t>Sample Calculation for Q1 2016 Issues</t>
  </si>
  <si>
    <t>(use Q4 2015 data due to one quarter lag)</t>
  </si>
  <si>
    <t>Sample Calculation for Q2 2016 Issues</t>
  </si>
  <si>
    <t>(use Q1 2016 data due to one quarter lag)</t>
  </si>
  <si>
    <t>3/31/16 Current VM-20 Spreads (bps)**</t>
  </si>
  <si>
    <t>Sample Calculation for Q3 2016 Issues</t>
  </si>
  <si>
    <t>(use Q2 2016 data due to one quarter lag)</t>
  </si>
  <si>
    <t>6/30/16 Current VM-20 Spreads (bps)**</t>
  </si>
  <si>
    <t>as of December 2015_1970-2015 raw data***</t>
  </si>
  <si>
    <t>Q3 2016</t>
  </si>
  <si>
    <t>BofA Corp Yields (one quarter lag, unrounded)</t>
  </si>
  <si>
    <t>(Source: St. Louis Fed website: https://fred.stlouisfed.org/)</t>
  </si>
  <si>
    <t>Quarterly Averages</t>
  </si>
  <si>
    <t>(Source: separate worksheets)</t>
  </si>
  <si>
    <t>Comparison of Current Method vs. Proposed Method</t>
  </si>
  <si>
    <t>American Academy of Actuaries Standard Valuation Law Interest Rate Modernization Work Group</t>
  </si>
  <si>
    <t>for SPIA Valuation Rates</t>
  </si>
  <si>
    <t>Jumbo Weights</t>
  </si>
  <si>
    <t>Jumbo weights</t>
  </si>
  <si>
    <t>Weighted Average</t>
  </si>
  <si>
    <t xml:space="preserve">   -Current vs. Proposed SPIA Valuation Rates</t>
  </si>
  <si>
    <t xml:space="preserve">   -Historical Bank of America Effective Yields from St. Louis Federal Reserve website (B4:H5141)</t>
  </si>
  <si>
    <t xml:space="preserve">   -These sheets calculate valuation rates using proposed method, including Treasuries + VM-20 spreads</t>
  </si>
  <si>
    <t>'Exhibit' Worksheet (End Product)</t>
  </si>
  <si>
    <r>
      <t xml:space="preserve">   -Weighted Average (jumbo weights) Bank of America Effective Yields (S18:V95) </t>
    </r>
    <r>
      <rPr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shift one quarter for lag</t>
    </r>
  </si>
  <si>
    <t>'Detail' Worksheet (shows how numbers were calculated and support for estimation method for Q4 2014 and prior)</t>
  </si>
  <si>
    <t>Q1 2015, Q2 2015, Q3 2015, Q4 2015, Q1 2016, Q2 2016, Q3 2016 Worksheets (details calculation for most recent quarters)</t>
  </si>
  <si>
    <r>
      <t xml:space="preserve">   -Note: "Proposed" rates for Q4 2014 and earlier are </t>
    </r>
    <r>
      <rPr>
        <u/>
        <sz val="11"/>
        <color theme="1"/>
        <rFont val="Calibri"/>
        <family val="2"/>
        <scheme val="minor"/>
      </rPr>
      <t>estimates</t>
    </r>
    <r>
      <rPr>
        <sz val="11"/>
        <color theme="1"/>
        <rFont val="Calibri"/>
        <family val="2"/>
        <scheme val="minor"/>
      </rPr>
      <t xml:space="preserve">.  "Proposed" rates for Q1 2015 through Q3 2016 are based </t>
    </r>
  </si>
  <si>
    <t xml:space="preserve">    on actual historical Treasuries + VM-20 spreads.  Graph includes both actual historical and estimated historical.</t>
  </si>
  <si>
    <t>Q1 2015*</t>
  </si>
  <si>
    <t>Q2 2015*</t>
  </si>
  <si>
    <t>Q3 2015*</t>
  </si>
  <si>
    <t>Q4 2015*</t>
  </si>
  <si>
    <t>Q1 2016*</t>
  </si>
  <si>
    <t>Q2 2016*</t>
  </si>
  <si>
    <t>Q3 2016*</t>
  </si>
  <si>
    <t xml:space="preserve">approximates the impact of proposed default costs and investment expenses.  </t>
  </si>
  <si>
    <r>
      <rPr>
        <u/>
        <sz val="11"/>
        <color theme="1"/>
        <rFont val="Calibri"/>
        <family val="2"/>
        <scheme val="minor"/>
      </rPr>
      <t>*Note:</t>
    </r>
    <r>
      <rPr>
        <sz val="11"/>
        <color theme="1"/>
        <rFont val="Calibri"/>
        <family val="2"/>
        <scheme val="minor"/>
      </rPr>
      <t xml:space="preserve"> Q1 2015 through Q3 2016 use Treasuries + VM-20 spreads.  For the proposed method prior to Q1 2015, </t>
    </r>
  </si>
  <si>
    <t xml:space="preserve">a weighted average (jumbo weights) of 85% of Bank of America effective yields was used as a proxy for </t>
  </si>
  <si>
    <t>Treasuries + VM-20 spreads since VM-20 spreads are only available starting with Q4 2014.  The 15% reduction</t>
  </si>
  <si>
    <t>Difference between Current and Proposed</t>
  </si>
  <si>
    <t>Current*</t>
  </si>
  <si>
    <t>*Source for current:</t>
  </si>
  <si>
    <t>Willis Towers Watson U.S. Statutory Interest Rates</t>
  </si>
  <si>
    <t>Average =</t>
  </si>
  <si>
    <t>Overall Average =</t>
  </si>
  <si>
    <t>Multipliers =</t>
  </si>
  <si>
    <t xml:space="preserve">   -Bank of America Effective Yields multiplied by between 84% to 89% and rounded to the nearest 25 basis points (Z18:AC95)</t>
  </si>
  <si>
    <t xml:space="preserve">   -Support for 84% to 89% of Bank of America Effective Yields to approximate Treasuries + VM-20 spreads (AE89:AN98)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</si>
</sst>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yyyy\-mm\-dd"/>
    <numFmt numFmtId="165" formatCode="0.0000%"/>
    <numFmt numFmtId="166" formatCode="_(* #,##0_);_(* \(#,##0\);_(* &quot;-&quot;??_);_(@_)"/>
    <numFmt numFmtId="167" formatCode="0.0%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Arial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4"/>
      <name val="Arial"/>
      <family val="2"/>
    </font>
    <font>
      <b/>
      <sz val="11"/>
      <color rgb="FF000000"/>
      <name val="Calibri"/>
      <family val="2"/>
    </font>
    <font>
      <sz val="8"/>
      <name val="Arial"/>
      <family val="2"/>
    </font>
    <font>
      <sz val="10"/>
      <color theme="9" tint="-0.249977111117893"/>
      <name val="Arial"/>
      <family val="2"/>
    </font>
    <font>
      <sz val="11"/>
      <name val="Arial"/>
      <family val="2"/>
    </font>
    <font>
      <sz val="10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0" fontId="21" fillId="0" borderId="0" applyNumberFormat="0" applyFill="0" applyBorder="0" applyAlignment="0" applyProtection="0"/>
  </cellStyleXfs>
  <cellXfs count="182">
    <xf numFmtId="0" fontId="0" fillId="0" borderId="0" xfId="0"/>
    <xf numFmtId="16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0" fontId="3" fillId="0" borderId="0" xfId="0" quotePrefix="1" applyFont="1" applyAlignment="1">
      <alignment horizontal="center"/>
    </xf>
    <xf numFmtId="0" fontId="4" fillId="0" borderId="0" xfId="3"/>
    <xf numFmtId="2" fontId="5" fillId="0" borderId="0" xfId="4" applyNumberFormat="1" applyFont="1" applyFill="1" applyBorder="1" applyAlignment="1" applyProtection="1"/>
    <xf numFmtId="0" fontId="0" fillId="0" borderId="1" xfId="0" quotePrefix="1" applyBorder="1"/>
    <xf numFmtId="2" fontId="5" fillId="0" borderId="0" xfId="4" applyNumberFormat="1" applyFont="1" applyFill="1" applyBorder="1" applyAlignment="1" applyProtection="1"/>
    <xf numFmtId="2" fontId="5" fillId="0" borderId="0" xfId="4" applyNumberFormat="1" applyFont="1" applyFill="1" applyBorder="1" applyAlignment="1" applyProtection="1"/>
    <xf numFmtId="0" fontId="0" fillId="0" borderId="2" xfId="0" applyBorder="1"/>
    <xf numFmtId="16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/>
    <xf numFmtId="0" fontId="0" fillId="0" borderId="0" xfId="0" applyBorder="1"/>
    <xf numFmtId="0" fontId="0" fillId="0" borderId="5" xfId="0" applyBorder="1"/>
    <xf numFmtId="166" fontId="3" fillId="0" borderId="0" xfId="1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7" fontId="6" fillId="0" borderId="6" xfId="2" applyNumberFormat="1" applyFont="1" applyBorder="1"/>
    <xf numFmtId="167" fontId="6" fillId="0" borderId="6" xfId="0" applyNumberFormat="1" applyFont="1" applyBorder="1"/>
    <xf numFmtId="9" fontId="0" fillId="0" borderId="0" xfId="0" applyNumberFormat="1" applyBorder="1"/>
    <xf numFmtId="10" fontId="3" fillId="0" borderId="4" xfId="2" applyNumberFormat="1" applyFont="1" applyBorder="1" applyAlignment="1">
      <alignment horizontal="center"/>
    </xf>
    <xf numFmtId="10" fontId="0" fillId="0" borderId="0" xfId="2" applyNumberFormat="1" applyFont="1" applyBorder="1"/>
    <xf numFmtId="0" fontId="0" fillId="0" borderId="7" xfId="0" applyBorder="1"/>
    <xf numFmtId="10" fontId="0" fillId="0" borderId="8" xfId="2" applyNumberFormat="1" applyFont="1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10" fontId="0" fillId="0" borderId="1" xfId="2" applyNumberFormat="1" applyFont="1" applyBorder="1" applyAlignment="1">
      <alignment horizontal="center"/>
    </xf>
    <xf numFmtId="10" fontId="0" fillId="0" borderId="2" xfId="2" applyNumberFormat="1" applyFont="1" applyBorder="1" applyAlignment="1">
      <alignment horizontal="center"/>
    </xf>
    <xf numFmtId="10" fontId="0" fillId="0" borderId="3" xfId="2" applyNumberFormat="1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4" xfId="2" applyNumberFormat="1" applyFont="1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10" fontId="0" fillId="0" borderId="9" xfId="2" applyNumberFormat="1" applyFont="1" applyBorder="1" applyAlignment="1">
      <alignment horizontal="center"/>
    </xf>
    <xf numFmtId="10" fontId="0" fillId="0" borderId="4" xfId="2" applyNumberFormat="1" applyFont="1" applyBorder="1"/>
    <xf numFmtId="10" fontId="0" fillId="0" borderId="5" xfId="2" applyNumberFormat="1" applyFont="1" applyBorder="1"/>
    <xf numFmtId="167" fontId="0" fillId="0" borderId="4" xfId="2" applyNumberFormat="1" applyFont="1" applyBorder="1"/>
    <xf numFmtId="167" fontId="0" fillId="0" borderId="0" xfId="2" applyNumberFormat="1" applyFont="1" applyBorder="1"/>
    <xf numFmtId="167" fontId="0" fillId="0" borderId="5" xfId="2" applyNumberFormat="1" applyFont="1" applyBorder="1"/>
    <xf numFmtId="167" fontId="0" fillId="0" borderId="7" xfId="2" applyNumberFormat="1" applyFont="1" applyBorder="1"/>
    <xf numFmtId="167" fontId="0" fillId="0" borderId="8" xfId="2" applyNumberFormat="1" applyFont="1" applyBorder="1"/>
    <xf numFmtId="167" fontId="0" fillId="0" borderId="9" xfId="2" applyNumberFormat="1" applyFont="1" applyBorder="1"/>
    <xf numFmtId="10" fontId="0" fillId="0" borderId="7" xfId="2" applyNumberFormat="1" applyFont="1" applyBorder="1"/>
    <xf numFmtId="10" fontId="0" fillId="0" borderId="9" xfId="2" applyNumberFormat="1" applyFont="1" applyBorder="1"/>
    <xf numFmtId="2" fontId="7" fillId="0" borderId="0" xfId="5" applyNumberFormat="1" applyFont="1" applyFill="1" applyBorder="1" applyAlignment="1" applyProtection="1"/>
    <xf numFmtId="9" fontId="2" fillId="0" borderId="0" xfId="2" applyFont="1"/>
    <xf numFmtId="0" fontId="0" fillId="0" borderId="0" xfId="0" quotePrefix="1"/>
    <xf numFmtId="10" fontId="0" fillId="0" borderId="2" xfId="2" applyNumberFormat="1" applyFont="1" applyBorder="1"/>
    <xf numFmtId="10" fontId="0" fillId="0" borderId="3" xfId="2" applyNumberFormat="1" applyFont="1" applyBorder="1"/>
    <xf numFmtId="167" fontId="0" fillId="0" borderId="1" xfId="2" applyNumberFormat="1" applyFont="1" applyBorder="1"/>
    <xf numFmtId="167" fontId="0" fillId="0" borderId="2" xfId="2" applyNumberFormat="1" applyFont="1" applyBorder="1"/>
    <xf numFmtId="167" fontId="0" fillId="0" borderId="3" xfId="2" applyNumberFormat="1" applyFont="1" applyBorder="1"/>
    <xf numFmtId="10" fontId="2" fillId="0" borderId="1" xfId="2" applyNumberFormat="1" applyFont="1" applyBorder="1"/>
    <xf numFmtId="10" fontId="2" fillId="0" borderId="2" xfId="2" applyNumberFormat="1" applyFont="1" applyBorder="1"/>
    <xf numFmtId="10" fontId="2" fillId="0" borderId="3" xfId="2" applyNumberFormat="1" applyFont="1" applyBorder="1"/>
    <xf numFmtId="10" fontId="2" fillId="0" borderId="4" xfId="2" applyNumberFormat="1" applyFont="1" applyBorder="1"/>
    <xf numFmtId="10" fontId="2" fillId="0" borderId="0" xfId="2" applyNumberFormat="1" applyFont="1" applyBorder="1"/>
    <xf numFmtId="10" fontId="2" fillId="0" borderId="5" xfId="2" applyNumberFormat="1" applyFont="1" applyBorder="1"/>
    <xf numFmtId="10" fontId="2" fillId="0" borderId="7" xfId="2" applyNumberFormat="1" applyFont="1" applyBorder="1"/>
    <xf numFmtId="10" fontId="2" fillId="0" borderId="8" xfId="2" applyNumberFormat="1" applyFont="1" applyBorder="1"/>
    <xf numFmtId="10" fontId="2" fillId="0" borderId="9" xfId="2" applyNumberFormat="1" applyFont="1" applyBorder="1"/>
    <xf numFmtId="0" fontId="9" fillId="0" borderId="0" xfId="0" applyFont="1"/>
    <xf numFmtId="167" fontId="2" fillId="0" borderId="10" xfId="0" applyNumberFormat="1" applyFont="1" applyBorder="1"/>
    <xf numFmtId="10" fontId="0" fillId="0" borderId="0" xfId="2" applyNumberFormat="1" applyFont="1"/>
    <xf numFmtId="10" fontId="0" fillId="0" borderId="0" xfId="0" applyNumberFormat="1"/>
    <xf numFmtId="10" fontId="0" fillId="0" borderId="0" xfId="2" applyNumberFormat="1" applyFont="1" applyFill="1" applyBorder="1" applyAlignment="1">
      <alignment horizontal="center"/>
    </xf>
    <xf numFmtId="9" fontId="0" fillId="0" borderId="0" xfId="0" applyNumberFormat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quotePrefix="1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0" fontId="11" fillId="0" borderId="0" xfId="0" applyFont="1"/>
    <xf numFmtId="10" fontId="4" fillId="0" borderId="0" xfId="2" applyNumberFormat="1" applyFont="1" applyFill="1"/>
    <xf numFmtId="0" fontId="0" fillId="0" borderId="1" xfId="0" applyNumberFormat="1" applyFont="1" applyFill="1" applyBorder="1" applyAlignment="1" applyProtection="1">
      <alignment horizontal="left"/>
    </xf>
    <xf numFmtId="0" fontId="12" fillId="0" borderId="2" xfId="0" applyFont="1" applyBorder="1"/>
    <xf numFmtId="0" fontId="0" fillId="0" borderId="1" xfId="0" applyBorder="1"/>
    <xf numFmtId="0" fontId="4" fillId="0" borderId="1" xfId="0" quotePrefix="1" applyFont="1" applyBorder="1"/>
    <xf numFmtId="10" fontId="0" fillId="0" borderId="2" xfId="0" applyNumberFormat="1" applyBorder="1"/>
    <xf numFmtId="166" fontId="3" fillId="0" borderId="0" xfId="1" applyNumberFormat="1" applyFont="1" applyBorder="1" applyAlignment="1">
      <alignment horizontal="center"/>
    </xf>
    <xf numFmtId="166" fontId="0" fillId="0" borderId="0" xfId="2" applyNumberFormat="1" applyFont="1" applyBorder="1" applyAlignment="1"/>
    <xf numFmtId="0" fontId="4" fillId="0" borderId="0" xfId="0" quotePrefix="1" applyFont="1" applyBorder="1"/>
    <xf numFmtId="0" fontId="12" fillId="0" borderId="4" xfId="0" applyFont="1" applyBorder="1"/>
    <xf numFmtId="0" fontId="12" fillId="0" borderId="0" xfId="0" applyFont="1" applyBorder="1"/>
    <xf numFmtId="10" fontId="0" fillId="0" borderId="0" xfId="0" applyNumberFormat="1" applyBorder="1"/>
    <xf numFmtId="9" fontId="13" fillId="0" borderId="1" xfId="2" applyFont="1" applyBorder="1"/>
    <xf numFmtId="9" fontId="13" fillId="0" borderId="2" xfId="2" applyFont="1" applyBorder="1"/>
    <xf numFmtId="9" fontId="13" fillId="0" borderId="3" xfId="2" applyFont="1" applyBorder="1"/>
    <xf numFmtId="10" fontId="13" fillId="0" borderId="10" xfId="2" applyNumberFormat="1" applyFont="1" applyBorder="1"/>
    <xf numFmtId="0" fontId="4" fillId="0" borderId="4" xfId="0" quotePrefix="1" applyFont="1" applyBorder="1"/>
    <xf numFmtId="0" fontId="3" fillId="0" borderId="0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9" fontId="13" fillId="0" borderId="4" xfId="2" applyFont="1" applyBorder="1"/>
    <xf numFmtId="9" fontId="13" fillId="0" borderId="0" xfId="2" applyFont="1" applyBorder="1"/>
    <xf numFmtId="9" fontId="13" fillId="0" borderId="5" xfId="2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10" fontId="0" fillId="0" borderId="11" xfId="2" applyNumberFormat="1" applyFont="1" applyBorder="1"/>
    <xf numFmtId="0" fontId="3" fillId="0" borderId="8" xfId="0" applyFont="1" applyBorder="1"/>
    <xf numFmtId="0" fontId="14" fillId="0" borderId="0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/>
    </xf>
    <xf numFmtId="10" fontId="0" fillId="0" borderId="13" xfId="0" applyNumberFormat="1" applyBorder="1"/>
    <xf numFmtId="10" fontId="0" fillId="0" borderId="9" xfId="0" applyNumberFormat="1" applyBorder="1"/>
    <xf numFmtId="9" fontId="13" fillId="0" borderId="7" xfId="2" applyFont="1" applyBorder="1"/>
    <xf numFmtId="9" fontId="13" fillId="0" borderId="8" xfId="2" applyFont="1" applyBorder="1"/>
    <xf numFmtId="9" fontId="13" fillId="0" borderId="9" xfId="2" applyFont="1" applyBorder="1"/>
    <xf numFmtId="0" fontId="4" fillId="0" borderId="4" xfId="0" applyFont="1" applyBorder="1"/>
    <xf numFmtId="2" fontId="0" fillId="0" borderId="0" xfId="0" applyNumberFormat="1" applyBorder="1"/>
    <xf numFmtId="0" fontId="4" fillId="0" borderId="0" xfId="0" applyFont="1" applyBorder="1"/>
    <xf numFmtId="43" fontId="0" fillId="0" borderId="0" xfId="1" applyFont="1" applyBorder="1"/>
    <xf numFmtId="10" fontId="0" fillId="0" borderId="12" xfId="0" applyNumberFormat="1" applyBorder="1"/>
    <xf numFmtId="10" fontId="0" fillId="0" borderId="5" xfId="0" applyNumberFormat="1" applyBorder="1"/>
    <xf numFmtId="0" fontId="15" fillId="0" borderId="0" xfId="0" quotePrefix="1" applyFont="1" applyBorder="1"/>
    <xf numFmtId="10" fontId="3" fillId="2" borderId="10" xfId="2" applyNumberFormat="1" applyFont="1" applyFill="1" applyBorder="1"/>
    <xf numFmtId="10" fontId="3" fillId="2" borderId="14" xfId="2" applyNumberFormat="1" applyFont="1" applyFill="1" applyBorder="1"/>
    <xf numFmtId="10" fontId="16" fillId="0" borderId="0" xfId="2" applyNumberFormat="1" applyFont="1" applyFill="1" applyBorder="1"/>
    <xf numFmtId="0" fontId="12" fillId="0" borderId="0" xfId="0" applyFont="1" applyBorder="1" applyAlignment="1">
      <alignment horizontal="left"/>
    </xf>
    <xf numFmtId="0" fontId="17" fillId="0" borderId="0" xfId="0" applyFont="1" applyBorder="1"/>
    <xf numFmtId="168" fontId="0" fillId="0" borderId="0" xfId="0" applyNumberFormat="1" applyBorder="1"/>
    <xf numFmtId="10" fontId="12" fillId="0" borderId="1" xfId="2" applyNumberFormat="1" applyFont="1" applyBorder="1"/>
    <xf numFmtId="10" fontId="12" fillId="0" borderId="4" xfId="2" applyNumberFormat="1" applyFont="1" applyBorder="1"/>
    <xf numFmtId="0" fontId="13" fillId="0" borderId="0" xfId="0" applyFont="1"/>
    <xf numFmtId="0" fontId="14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0" fillId="0" borderId="0" xfId="0" applyFill="1" applyBorder="1"/>
    <xf numFmtId="0" fontId="18" fillId="0" borderId="0" xfId="0" applyFont="1" applyFill="1" applyBorder="1"/>
    <xf numFmtId="166" fontId="0" fillId="0" borderId="4" xfId="2" applyNumberFormat="1" applyFont="1" applyBorder="1" applyAlignment="1"/>
    <xf numFmtId="10" fontId="13" fillId="0" borderId="5" xfId="2" applyNumberFormat="1" applyFont="1" applyBorder="1"/>
    <xf numFmtId="0" fontId="4" fillId="0" borderId="0" xfId="0" applyFont="1" applyBorder="1" applyAlignment="1">
      <alignment horizontal="center"/>
    </xf>
    <xf numFmtId="2" fontId="13" fillId="0" borderId="0" xfId="0" applyNumberFormat="1" applyFont="1" applyBorder="1"/>
    <xf numFmtId="166" fontId="0" fillId="0" borderId="5" xfId="2" applyNumberFormat="1" applyFont="1" applyBorder="1" applyAlignment="1"/>
    <xf numFmtId="0" fontId="3" fillId="0" borderId="0" xfId="0" applyFont="1" applyFill="1" applyBorder="1"/>
    <xf numFmtId="166" fontId="0" fillId="0" borderId="4" xfId="1" applyNumberFormat="1" applyFont="1" applyBorder="1"/>
    <xf numFmtId="9" fontId="0" fillId="0" borderId="5" xfId="0" applyNumberFormat="1" applyBorder="1"/>
    <xf numFmtId="0" fontId="3" fillId="0" borderId="0" xfId="0" quotePrefix="1" applyFont="1" applyFill="1" applyBorder="1" applyAlignment="1">
      <alignment horizontal="center"/>
    </xf>
    <xf numFmtId="10" fontId="0" fillId="0" borderId="0" xfId="2" applyNumberFormat="1" applyFont="1" applyFill="1" applyBorder="1"/>
    <xf numFmtId="10" fontId="12" fillId="0" borderId="0" xfId="2" applyNumberFormat="1" applyFont="1" applyFill="1" applyBorder="1"/>
    <xf numFmtId="10" fontId="0" fillId="0" borderId="0" xfId="0" applyNumberFormat="1" applyFill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2" fontId="3" fillId="0" borderId="14" xfId="0" applyNumberFormat="1" applyFont="1" applyBorder="1"/>
    <xf numFmtId="10" fontId="3" fillId="0" borderId="15" xfId="2" applyNumberFormat="1" applyFont="1" applyBorder="1"/>
    <xf numFmtId="10" fontId="3" fillId="0" borderId="16" xfId="2" applyNumberFormat="1" applyFont="1" applyBorder="1"/>
    <xf numFmtId="10" fontId="3" fillId="0" borderId="14" xfId="2" applyNumberFormat="1" applyFont="1" applyBorder="1"/>
    <xf numFmtId="10" fontId="3" fillId="0" borderId="0" xfId="2" applyNumberFormat="1" applyFont="1" applyBorder="1"/>
    <xf numFmtId="10" fontId="3" fillId="0" borderId="0" xfId="2" quotePrefix="1" applyNumberFormat="1" applyFont="1" applyBorder="1"/>
    <xf numFmtId="10" fontId="3" fillId="0" borderId="0" xfId="0" applyNumberFormat="1" applyFont="1" applyBorder="1"/>
    <xf numFmtId="10" fontId="4" fillId="0" borderId="0" xfId="2" applyNumberFormat="1" applyFont="1" applyFill="1" applyBorder="1"/>
    <xf numFmtId="0" fontId="12" fillId="0" borderId="0" xfId="0" applyFont="1"/>
    <xf numFmtId="0" fontId="17" fillId="0" borderId="0" xfId="0" applyFont="1"/>
    <xf numFmtId="10" fontId="3" fillId="0" borderId="16" xfId="0" applyNumberFormat="1" applyFont="1" applyBorder="1"/>
    <xf numFmtId="10" fontId="3" fillId="0" borderId="14" xfId="0" applyNumberFormat="1" applyFont="1" applyBorder="1"/>
    <xf numFmtId="10" fontId="13" fillId="0" borderId="9" xfId="2" applyNumberFormat="1" applyFont="1" applyBorder="1"/>
    <xf numFmtId="0" fontId="4" fillId="0" borderId="0" xfId="0" quotePrefix="1" applyFont="1"/>
    <xf numFmtId="0" fontId="4" fillId="0" borderId="0" xfId="0" applyFont="1"/>
    <xf numFmtId="0" fontId="3" fillId="0" borderId="0" xfId="0" applyFont="1" applyAlignment="1">
      <alignment horizontal="center"/>
    </xf>
    <xf numFmtId="14" fontId="0" fillId="0" borderId="0" xfId="0" applyNumberFormat="1"/>
    <xf numFmtId="168" fontId="0" fillId="0" borderId="8" xfId="0" applyNumberFormat="1" applyBorder="1"/>
    <xf numFmtId="10" fontId="0" fillId="0" borderId="8" xfId="0" applyNumberFormat="1" applyBorder="1"/>
    <xf numFmtId="0" fontId="3" fillId="0" borderId="0" xfId="0" applyFont="1"/>
    <xf numFmtId="2" fontId="3" fillId="0" borderId="0" xfId="0" applyNumberFormat="1" applyFont="1" applyBorder="1"/>
    <xf numFmtId="0" fontId="4" fillId="0" borderId="8" xfId="0" quotePrefix="1" applyFont="1" applyBorder="1"/>
    <xf numFmtId="0" fontId="0" fillId="0" borderId="0" xfId="0" quotePrefix="1" applyFill="1" applyBorder="1"/>
    <xf numFmtId="10" fontId="4" fillId="0" borderId="0" xfId="2" quotePrefix="1" applyNumberFormat="1" applyFont="1" applyBorder="1"/>
    <xf numFmtId="0" fontId="2" fillId="0" borderId="0" xfId="0" applyFont="1" applyBorder="1" applyAlignment="1">
      <alignment horizontal="center"/>
    </xf>
    <xf numFmtId="0" fontId="21" fillId="0" borderId="0" xfId="6"/>
    <xf numFmtId="0" fontId="0" fillId="0" borderId="0" xfId="0" applyFill="1"/>
    <xf numFmtId="10" fontId="0" fillId="0" borderId="0" xfId="2" applyNumberFormat="1" applyFont="1" applyFill="1"/>
    <xf numFmtId="10" fontId="0" fillId="0" borderId="11" xfId="2" applyNumberFormat="1" applyFont="1" applyBorder="1" applyAlignment="1">
      <alignment horizontal="center"/>
    </xf>
    <xf numFmtId="10" fontId="0" fillId="0" borderId="12" xfId="2" applyNumberFormat="1" applyFont="1" applyBorder="1" applyAlignment="1">
      <alignment horizontal="center"/>
    </xf>
    <xf numFmtId="10" fontId="0" fillId="0" borderId="13" xfId="2" applyNumberFormat="1" applyFont="1" applyBorder="1" applyAlignment="1">
      <alignment horizontal="center"/>
    </xf>
    <xf numFmtId="0" fontId="8" fillId="0" borderId="0" xfId="0" applyFont="1"/>
    <xf numFmtId="0" fontId="8" fillId="0" borderId="0" xfId="0" quotePrefix="1" applyFont="1"/>
    <xf numFmtId="0" fontId="2" fillId="0" borderId="4" xfId="0" applyFont="1" applyBorder="1"/>
    <xf numFmtId="10" fontId="2" fillId="0" borderId="0" xfId="0" applyNumberFormat="1" applyFont="1" applyBorder="1"/>
    <xf numFmtId="167" fontId="2" fillId="0" borderId="0" xfId="0" applyNumberFormat="1" applyFont="1"/>
    <xf numFmtId="167" fontId="2" fillId="0" borderId="15" xfId="2" applyNumberFormat="1" applyFont="1" applyBorder="1"/>
    <xf numFmtId="167" fontId="2" fillId="0" borderId="16" xfId="2" applyNumberFormat="1" applyFont="1" applyBorder="1"/>
    <xf numFmtId="167" fontId="2" fillId="0" borderId="14" xfId="2" applyNumberFormat="1" applyFont="1" applyBorder="1"/>
  </cellXfs>
  <cellStyles count="7">
    <cellStyle name="Comma" xfId="1" builtinId="3"/>
    <cellStyle name="Hyperlink" xfId="6" builtinId="8"/>
    <cellStyle name="Normal" xfId="0" builtinId="0"/>
    <cellStyle name="Normal 2" xfId="3"/>
    <cellStyle name="Normal 3" xfId="4"/>
    <cellStyle name="Normal 4" xfId="5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SPIA Valuation Rates: Current vs. Proposed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Exhibit!$N$7</c:f>
              <c:strCache>
                <c:ptCount val="1"/>
                <c:pt idx="0">
                  <c:v>Current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Exhibit!$M$8:$M$85</c:f>
              <c:strCache>
                <c:ptCount val="78"/>
                <c:pt idx="0">
                  <c:v>Q2 1997</c:v>
                </c:pt>
                <c:pt idx="1">
                  <c:v>Q3 1997</c:v>
                </c:pt>
                <c:pt idx="2">
                  <c:v>Q4 1997</c:v>
                </c:pt>
                <c:pt idx="3">
                  <c:v>Q1 1998</c:v>
                </c:pt>
                <c:pt idx="4">
                  <c:v>Q2 1998</c:v>
                </c:pt>
                <c:pt idx="5">
                  <c:v>Q3 1998</c:v>
                </c:pt>
                <c:pt idx="6">
                  <c:v>Q4 1998</c:v>
                </c:pt>
                <c:pt idx="7">
                  <c:v>Q1 1999</c:v>
                </c:pt>
                <c:pt idx="8">
                  <c:v>Q2 1999</c:v>
                </c:pt>
                <c:pt idx="9">
                  <c:v>Q3 1999</c:v>
                </c:pt>
                <c:pt idx="10">
                  <c:v>Q4 1999</c:v>
                </c:pt>
                <c:pt idx="11">
                  <c:v>Q1 2000</c:v>
                </c:pt>
                <c:pt idx="12">
                  <c:v>Q2 2000</c:v>
                </c:pt>
                <c:pt idx="13">
                  <c:v>Q3 2000</c:v>
                </c:pt>
                <c:pt idx="14">
                  <c:v>Q4 2000</c:v>
                </c:pt>
                <c:pt idx="15">
                  <c:v>Q1 2001</c:v>
                </c:pt>
                <c:pt idx="16">
                  <c:v>Q2 2001</c:v>
                </c:pt>
                <c:pt idx="17">
                  <c:v>Q3 2001</c:v>
                </c:pt>
                <c:pt idx="18">
                  <c:v>Q4 2001</c:v>
                </c:pt>
                <c:pt idx="19">
                  <c:v>Q1 2002</c:v>
                </c:pt>
                <c:pt idx="20">
                  <c:v>Q2 2002</c:v>
                </c:pt>
                <c:pt idx="21">
                  <c:v>Q3 2002</c:v>
                </c:pt>
                <c:pt idx="22">
                  <c:v>Q4 2002</c:v>
                </c:pt>
                <c:pt idx="23">
                  <c:v>Q1 2003</c:v>
                </c:pt>
                <c:pt idx="24">
                  <c:v>Q2 2003</c:v>
                </c:pt>
                <c:pt idx="25">
                  <c:v>Q3 2003</c:v>
                </c:pt>
                <c:pt idx="26">
                  <c:v>Q4 2003</c:v>
                </c:pt>
                <c:pt idx="27">
                  <c:v>Q1 2004</c:v>
                </c:pt>
                <c:pt idx="28">
                  <c:v>Q2 2004</c:v>
                </c:pt>
                <c:pt idx="29">
                  <c:v>Q3 2004</c:v>
                </c:pt>
                <c:pt idx="30">
                  <c:v>Q4 2004</c:v>
                </c:pt>
                <c:pt idx="31">
                  <c:v>Q1 2005</c:v>
                </c:pt>
                <c:pt idx="32">
                  <c:v>Q2 2005</c:v>
                </c:pt>
                <c:pt idx="33">
                  <c:v>Q3 2005</c:v>
                </c:pt>
                <c:pt idx="34">
                  <c:v>Q4 2005</c:v>
                </c:pt>
                <c:pt idx="35">
                  <c:v>Q1 2006</c:v>
                </c:pt>
                <c:pt idx="36">
                  <c:v>Q2 2006</c:v>
                </c:pt>
                <c:pt idx="37">
                  <c:v>Q3 2006</c:v>
                </c:pt>
                <c:pt idx="38">
                  <c:v>Q4 2006</c:v>
                </c:pt>
                <c:pt idx="39">
                  <c:v>Q1 2007</c:v>
                </c:pt>
                <c:pt idx="40">
                  <c:v>Q2 2007</c:v>
                </c:pt>
                <c:pt idx="41">
                  <c:v>Q3 2007</c:v>
                </c:pt>
                <c:pt idx="42">
                  <c:v>Q4 2007</c:v>
                </c:pt>
                <c:pt idx="43">
                  <c:v>Q1 2008</c:v>
                </c:pt>
                <c:pt idx="44">
                  <c:v>Q2 2008</c:v>
                </c:pt>
                <c:pt idx="45">
                  <c:v>Q3 2008</c:v>
                </c:pt>
                <c:pt idx="46">
                  <c:v>Q4 2008</c:v>
                </c:pt>
                <c:pt idx="47">
                  <c:v>Q1 2009</c:v>
                </c:pt>
                <c:pt idx="48">
                  <c:v>Q2 2009</c:v>
                </c:pt>
                <c:pt idx="49">
                  <c:v>Q3 2009</c:v>
                </c:pt>
                <c:pt idx="50">
                  <c:v>Q4 2009</c:v>
                </c:pt>
                <c:pt idx="51">
                  <c:v>Q1 2010</c:v>
                </c:pt>
                <c:pt idx="52">
                  <c:v>Q2 2010</c:v>
                </c:pt>
                <c:pt idx="53">
                  <c:v>Q3 2010</c:v>
                </c:pt>
                <c:pt idx="54">
                  <c:v>Q4 2010</c:v>
                </c:pt>
                <c:pt idx="55">
                  <c:v>Q1 2011</c:v>
                </c:pt>
                <c:pt idx="56">
                  <c:v>Q2 2011</c:v>
                </c:pt>
                <c:pt idx="57">
                  <c:v>Q3 2011</c:v>
                </c:pt>
                <c:pt idx="58">
                  <c:v>Q4 2011</c:v>
                </c:pt>
                <c:pt idx="59">
                  <c:v>Q1 2012</c:v>
                </c:pt>
                <c:pt idx="60">
                  <c:v>Q2 2012</c:v>
                </c:pt>
                <c:pt idx="61">
                  <c:v>Q3 2012</c:v>
                </c:pt>
                <c:pt idx="62">
                  <c:v>Q4 2012</c:v>
                </c:pt>
                <c:pt idx="63">
                  <c:v>Q1 2013</c:v>
                </c:pt>
                <c:pt idx="64">
                  <c:v>Q2 2013</c:v>
                </c:pt>
                <c:pt idx="65">
                  <c:v>Q3 2013</c:v>
                </c:pt>
                <c:pt idx="66">
                  <c:v>Q4 2013</c:v>
                </c:pt>
                <c:pt idx="67">
                  <c:v>Q1 2014</c:v>
                </c:pt>
                <c:pt idx="68">
                  <c:v>Q2 2014</c:v>
                </c:pt>
                <c:pt idx="69">
                  <c:v>Q3 2014</c:v>
                </c:pt>
                <c:pt idx="70">
                  <c:v>Q4 2014</c:v>
                </c:pt>
                <c:pt idx="71">
                  <c:v>Q1 2015*</c:v>
                </c:pt>
                <c:pt idx="72">
                  <c:v>Q2 2015*</c:v>
                </c:pt>
                <c:pt idx="73">
                  <c:v>Q3 2015*</c:v>
                </c:pt>
                <c:pt idx="74">
                  <c:v>Q4 2015*</c:v>
                </c:pt>
                <c:pt idx="75">
                  <c:v>Q1 2016*</c:v>
                </c:pt>
                <c:pt idx="76">
                  <c:v>Q2 2016*</c:v>
                </c:pt>
                <c:pt idx="77">
                  <c:v>Q3 2016*</c:v>
                </c:pt>
              </c:strCache>
            </c:strRef>
          </c:cat>
          <c:val>
            <c:numRef>
              <c:f>Exhibit!$N$8:$N$85</c:f>
              <c:numCache>
                <c:formatCode>0.00%</c:formatCode>
                <c:ptCount val="78"/>
                <c:pt idx="0">
                  <c:v>6.7500000000000004E-2</c:v>
                </c:pt>
                <c:pt idx="1">
                  <c:v>6.7500000000000004E-2</c:v>
                </c:pt>
                <c:pt idx="2">
                  <c:v>6.7500000000000004E-2</c:v>
                </c:pt>
                <c:pt idx="3">
                  <c:v>6.25E-2</c:v>
                </c:pt>
                <c:pt idx="4">
                  <c:v>6.25E-2</c:v>
                </c:pt>
                <c:pt idx="5">
                  <c:v>6.25E-2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  <c:pt idx="9">
                  <c:v>6.25E-2</c:v>
                </c:pt>
                <c:pt idx="10">
                  <c:v>6.25E-2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6.7500000000000004E-2</c:v>
                </c:pt>
                <c:pt idx="16">
                  <c:v>6.7500000000000004E-2</c:v>
                </c:pt>
                <c:pt idx="17">
                  <c:v>6.7500000000000004E-2</c:v>
                </c:pt>
                <c:pt idx="18">
                  <c:v>6.7500000000000004E-2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6.5000000000000002E-2</c:v>
                </c:pt>
                <c:pt idx="22">
                  <c:v>6.5000000000000002E-2</c:v>
                </c:pt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5.5E-2</c:v>
                </c:pt>
                <c:pt idx="28">
                  <c:v>5.5E-2</c:v>
                </c:pt>
                <c:pt idx="29">
                  <c:v>5.5E-2</c:v>
                </c:pt>
                <c:pt idx="30">
                  <c:v>5.5E-2</c:v>
                </c:pt>
                <c:pt idx="31">
                  <c:v>5.2499999999999998E-2</c:v>
                </c:pt>
                <c:pt idx="32">
                  <c:v>5.2499999999999998E-2</c:v>
                </c:pt>
                <c:pt idx="33">
                  <c:v>5.2499999999999998E-2</c:v>
                </c:pt>
                <c:pt idx="34">
                  <c:v>5.2499999999999998E-2</c:v>
                </c:pt>
                <c:pt idx="35">
                  <c:v>5.2499999999999998E-2</c:v>
                </c:pt>
                <c:pt idx="36">
                  <c:v>5.2499999999999998E-2</c:v>
                </c:pt>
                <c:pt idx="37">
                  <c:v>5.2499999999999998E-2</c:v>
                </c:pt>
                <c:pt idx="38">
                  <c:v>5.2499999999999998E-2</c:v>
                </c:pt>
                <c:pt idx="39">
                  <c:v>5.5E-2</c:v>
                </c:pt>
                <c:pt idx="40">
                  <c:v>5.5E-2</c:v>
                </c:pt>
                <c:pt idx="41">
                  <c:v>5.5E-2</c:v>
                </c:pt>
                <c:pt idx="42">
                  <c:v>5.5E-2</c:v>
                </c:pt>
                <c:pt idx="43">
                  <c:v>5.5E-2</c:v>
                </c:pt>
                <c:pt idx="44">
                  <c:v>5.5E-2</c:v>
                </c:pt>
                <c:pt idx="45">
                  <c:v>5.5E-2</c:v>
                </c:pt>
                <c:pt idx="46">
                  <c:v>5.5E-2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5.2499999999999998E-2</c:v>
                </c:pt>
                <c:pt idx="52">
                  <c:v>5.2499999999999998E-2</c:v>
                </c:pt>
                <c:pt idx="53">
                  <c:v>5.2499999999999998E-2</c:v>
                </c:pt>
                <c:pt idx="54">
                  <c:v>5.2499999999999998E-2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4.2500000000000003E-2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0.04</c:v>
                </c:pt>
                <c:pt idx="64">
                  <c:v>0.04</c:v>
                </c:pt>
                <c:pt idx="65">
                  <c:v>0.04</c:v>
                </c:pt>
                <c:pt idx="66">
                  <c:v>0.04</c:v>
                </c:pt>
                <c:pt idx="67">
                  <c:v>4.4999999999999998E-2</c:v>
                </c:pt>
                <c:pt idx="68">
                  <c:v>4.4999999999999998E-2</c:v>
                </c:pt>
                <c:pt idx="69">
                  <c:v>4.4999999999999998E-2</c:v>
                </c:pt>
                <c:pt idx="70">
                  <c:v>4.4999999999999998E-2</c:v>
                </c:pt>
                <c:pt idx="71">
                  <c:v>0.04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Exhibit!$P$7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Exhibit!$M$8:$M$85</c:f>
              <c:strCache>
                <c:ptCount val="78"/>
                <c:pt idx="0">
                  <c:v>Q2 1997</c:v>
                </c:pt>
                <c:pt idx="1">
                  <c:v>Q3 1997</c:v>
                </c:pt>
                <c:pt idx="2">
                  <c:v>Q4 1997</c:v>
                </c:pt>
                <c:pt idx="3">
                  <c:v>Q1 1998</c:v>
                </c:pt>
                <c:pt idx="4">
                  <c:v>Q2 1998</c:v>
                </c:pt>
                <c:pt idx="5">
                  <c:v>Q3 1998</c:v>
                </c:pt>
                <c:pt idx="6">
                  <c:v>Q4 1998</c:v>
                </c:pt>
                <c:pt idx="7">
                  <c:v>Q1 1999</c:v>
                </c:pt>
                <c:pt idx="8">
                  <c:v>Q2 1999</c:v>
                </c:pt>
                <c:pt idx="9">
                  <c:v>Q3 1999</c:v>
                </c:pt>
                <c:pt idx="10">
                  <c:v>Q4 1999</c:v>
                </c:pt>
                <c:pt idx="11">
                  <c:v>Q1 2000</c:v>
                </c:pt>
                <c:pt idx="12">
                  <c:v>Q2 2000</c:v>
                </c:pt>
                <c:pt idx="13">
                  <c:v>Q3 2000</c:v>
                </c:pt>
                <c:pt idx="14">
                  <c:v>Q4 2000</c:v>
                </c:pt>
                <c:pt idx="15">
                  <c:v>Q1 2001</c:v>
                </c:pt>
                <c:pt idx="16">
                  <c:v>Q2 2001</c:v>
                </c:pt>
                <c:pt idx="17">
                  <c:v>Q3 2001</c:v>
                </c:pt>
                <c:pt idx="18">
                  <c:v>Q4 2001</c:v>
                </c:pt>
                <c:pt idx="19">
                  <c:v>Q1 2002</c:v>
                </c:pt>
                <c:pt idx="20">
                  <c:v>Q2 2002</c:v>
                </c:pt>
                <c:pt idx="21">
                  <c:v>Q3 2002</c:v>
                </c:pt>
                <c:pt idx="22">
                  <c:v>Q4 2002</c:v>
                </c:pt>
                <c:pt idx="23">
                  <c:v>Q1 2003</c:v>
                </c:pt>
                <c:pt idx="24">
                  <c:v>Q2 2003</c:v>
                </c:pt>
                <c:pt idx="25">
                  <c:v>Q3 2003</c:v>
                </c:pt>
                <c:pt idx="26">
                  <c:v>Q4 2003</c:v>
                </c:pt>
                <c:pt idx="27">
                  <c:v>Q1 2004</c:v>
                </c:pt>
                <c:pt idx="28">
                  <c:v>Q2 2004</c:v>
                </c:pt>
                <c:pt idx="29">
                  <c:v>Q3 2004</c:v>
                </c:pt>
                <c:pt idx="30">
                  <c:v>Q4 2004</c:v>
                </c:pt>
                <c:pt idx="31">
                  <c:v>Q1 2005</c:v>
                </c:pt>
                <c:pt idx="32">
                  <c:v>Q2 2005</c:v>
                </c:pt>
                <c:pt idx="33">
                  <c:v>Q3 2005</c:v>
                </c:pt>
                <c:pt idx="34">
                  <c:v>Q4 2005</c:v>
                </c:pt>
                <c:pt idx="35">
                  <c:v>Q1 2006</c:v>
                </c:pt>
                <c:pt idx="36">
                  <c:v>Q2 2006</c:v>
                </c:pt>
                <c:pt idx="37">
                  <c:v>Q3 2006</c:v>
                </c:pt>
                <c:pt idx="38">
                  <c:v>Q4 2006</c:v>
                </c:pt>
                <c:pt idx="39">
                  <c:v>Q1 2007</c:v>
                </c:pt>
                <c:pt idx="40">
                  <c:v>Q2 2007</c:v>
                </c:pt>
                <c:pt idx="41">
                  <c:v>Q3 2007</c:v>
                </c:pt>
                <c:pt idx="42">
                  <c:v>Q4 2007</c:v>
                </c:pt>
                <c:pt idx="43">
                  <c:v>Q1 2008</c:v>
                </c:pt>
                <c:pt idx="44">
                  <c:v>Q2 2008</c:v>
                </c:pt>
                <c:pt idx="45">
                  <c:v>Q3 2008</c:v>
                </c:pt>
                <c:pt idx="46">
                  <c:v>Q4 2008</c:v>
                </c:pt>
                <c:pt idx="47">
                  <c:v>Q1 2009</c:v>
                </c:pt>
                <c:pt idx="48">
                  <c:v>Q2 2009</c:v>
                </c:pt>
                <c:pt idx="49">
                  <c:v>Q3 2009</c:v>
                </c:pt>
                <c:pt idx="50">
                  <c:v>Q4 2009</c:v>
                </c:pt>
                <c:pt idx="51">
                  <c:v>Q1 2010</c:v>
                </c:pt>
                <c:pt idx="52">
                  <c:v>Q2 2010</c:v>
                </c:pt>
                <c:pt idx="53">
                  <c:v>Q3 2010</c:v>
                </c:pt>
                <c:pt idx="54">
                  <c:v>Q4 2010</c:v>
                </c:pt>
                <c:pt idx="55">
                  <c:v>Q1 2011</c:v>
                </c:pt>
                <c:pt idx="56">
                  <c:v>Q2 2011</c:v>
                </c:pt>
                <c:pt idx="57">
                  <c:v>Q3 2011</c:v>
                </c:pt>
                <c:pt idx="58">
                  <c:v>Q4 2011</c:v>
                </c:pt>
                <c:pt idx="59">
                  <c:v>Q1 2012</c:v>
                </c:pt>
                <c:pt idx="60">
                  <c:v>Q2 2012</c:v>
                </c:pt>
                <c:pt idx="61">
                  <c:v>Q3 2012</c:v>
                </c:pt>
                <c:pt idx="62">
                  <c:v>Q4 2012</c:v>
                </c:pt>
                <c:pt idx="63">
                  <c:v>Q1 2013</c:v>
                </c:pt>
                <c:pt idx="64">
                  <c:v>Q2 2013</c:v>
                </c:pt>
                <c:pt idx="65">
                  <c:v>Q3 2013</c:v>
                </c:pt>
                <c:pt idx="66">
                  <c:v>Q4 2013</c:v>
                </c:pt>
                <c:pt idx="67">
                  <c:v>Q1 2014</c:v>
                </c:pt>
                <c:pt idx="68">
                  <c:v>Q2 2014</c:v>
                </c:pt>
                <c:pt idx="69">
                  <c:v>Q3 2014</c:v>
                </c:pt>
                <c:pt idx="70">
                  <c:v>Q4 2014</c:v>
                </c:pt>
                <c:pt idx="71">
                  <c:v>Q1 2015*</c:v>
                </c:pt>
                <c:pt idx="72">
                  <c:v>Q2 2015*</c:v>
                </c:pt>
                <c:pt idx="73">
                  <c:v>Q3 2015*</c:v>
                </c:pt>
                <c:pt idx="74">
                  <c:v>Q4 2015*</c:v>
                </c:pt>
                <c:pt idx="75">
                  <c:v>Q1 2016*</c:v>
                </c:pt>
                <c:pt idx="76">
                  <c:v>Q2 2016*</c:v>
                </c:pt>
                <c:pt idx="77">
                  <c:v>Q3 2016*</c:v>
                </c:pt>
              </c:strCache>
            </c:strRef>
          </c:cat>
          <c:val>
            <c:numRef>
              <c:f>Exhibit!$P$8:$P$84</c:f>
              <c:numCache>
                <c:formatCode>0.00%</c:formatCode>
                <c:ptCount val="77"/>
                <c:pt idx="0">
                  <c:v>5.7500000000000002E-2</c:v>
                </c:pt>
                <c:pt idx="1">
                  <c:v>5.7500000000000002E-2</c:v>
                </c:pt>
                <c:pt idx="2">
                  <c:v>5.5E-2</c:v>
                </c:pt>
                <c:pt idx="3">
                  <c:v>5.2499999999999998E-2</c:v>
                </c:pt>
                <c:pt idx="4">
                  <c:v>5.2499999999999998E-2</c:v>
                </c:pt>
                <c:pt idx="5">
                  <c:v>5.2499999999999998E-2</c:v>
                </c:pt>
                <c:pt idx="6">
                  <c:v>0.05</c:v>
                </c:pt>
                <c:pt idx="7">
                  <c:v>4.7500000000000001E-2</c:v>
                </c:pt>
                <c:pt idx="8">
                  <c:v>0.05</c:v>
                </c:pt>
                <c:pt idx="9">
                  <c:v>5.2499999999999998E-2</c:v>
                </c:pt>
                <c:pt idx="10">
                  <c:v>5.7500000000000002E-2</c:v>
                </c:pt>
                <c:pt idx="11">
                  <c:v>0.06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6.25E-2</c:v>
                </c:pt>
                <c:pt idx="15">
                  <c:v>6.25E-2</c:v>
                </c:pt>
                <c:pt idx="16">
                  <c:v>5.5E-2</c:v>
                </c:pt>
                <c:pt idx="17">
                  <c:v>0.05</c:v>
                </c:pt>
                <c:pt idx="18">
                  <c:v>4.7500000000000001E-2</c:v>
                </c:pt>
                <c:pt idx="19">
                  <c:v>4.2500000000000003E-2</c:v>
                </c:pt>
                <c:pt idx="20">
                  <c:v>4.4999999999999998E-2</c:v>
                </c:pt>
                <c:pt idx="21">
                  <c:v>4.7500000000000001E-2</c:v>
                </c:pt>
                <c:pt idx="22">
                  <c:v>4.2500000000000003E-2</c:v>
                </c:pt>
                <c:pt idx="23">
                  <c:v>0.04</c:v>
                </c:pt>
                <c:pt idx="24">
                  <c:v>3.2500000000000001E-2</c:v>
                </c:pt>
                <c:pt idx="25">
                  <c:v>2.75E-2</c:v>
                </c:pt>
                <c:pt idx="26">
                  <c:v>0.03</c:v>
                </c:pt>
                <c:pt idx="27">
                  <c:v>0.03</c:v>
                </c:pt>
                <c:pt idx="28">
                  <c:v>2.75E-2</c:v>
                </c:pt>
                <c:pt idx="29">
                  <c:v>3.2500000000000001E-2</c:v>
                </c:pt>
                <c:pt idx="30">
                  <c:v>3.2500000000000001E-2</c:v>
                </c:pt>
                <c:pt idx="31">
                  <c:v>3.2500000000000001E-2</c:v>
                </c:pt>
                <c:pt idx="32">
                  <c:v>3.7499999999999999E-2</c:v>
                </c:pt>
                <c:pt idx="33">
                  <c:v>3.7499999999999999E-2</c:v>
                </c:pt>
                <c:pt idx="34">
                  <c:v>0.04</c:v>
                </c:pt>
                <c:pt idx="35">
                  <c:v>4.2500000000000003E-2</c:v>
                </c:pt>
                <c:pt idx="36">
                  <c:v>4.4999999999999998E-2</c:v>
                </c:pt>
                <c:pt idx="37">
                  <c:v>4.7500000000000001E-2</c:v>
                </c:pt>
                <c:pt idx="38">
                  <c:v>4.7500000000000001E-2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4.7500000000000001E-2</c:v>
                </c:pt>
                <c:pt idx="42">
                  <c:v>4.7500000000000001E-2</c:v>
                </c:pt>
                <c:pt idx="43">
                  <c:v>4.4999999999999998E-2</c:v>
                </c:pt>
                <c:pt idx="44">
                  <c:v>0.04</c:v>
                </c:pt>
                <c:pt idx="45">
                  <c:v>4.7500000000000001E-2</c:v>
                </c:pt>
                <c:pt idx="46">
                  <c:v>5.2499999999999998E-2</c:v>
                </c:pt>
                <c:pt idx="47">
                  <c:v>7.2499999999999995E-2</c:v>
                </c:pt>
                <c:pt idx="48">
                  <c:v>6.5000000000000002E-2</c:v>
                </c:pt>
                <c:pt idx="49">
                  <c:v>5.5E-2</c:v>
                </c:pt>
                <c:pt idx="50">
                  <c:v>0.04</c:v>
                </c:pt>
                <c:pt idx="51">
                  <c:v>3.2500000000000001E-2</c:v>
                </c:pt>
                <c:pt idx="52">
                  <c:v>0.03</c:v>
                </c:pt>
                <c:pt idx="53">
                  <c:v>2.75E-2</c:v>
                </c:pt>
                <c:pt idx="54">
                  <c:v>2.5000000000000001E-2</c:v>
                </c:pt>
                <c:pt idx="55">
                  <c:v>2.2499999999999999E-2</c:v>
                </c:pt>
                <c:pt idx="56">
                  <c:v>2.5000000000000001E-2</c:v>
                </c:pt>
                <c:pt idx="57">
                  <c:v>2.2499999999999999E-2</c:v>
                </c:pt>
                <c:pt idx="58">
                  <c:v>2.2499999999999999E-2</c:v>
                </c:pt>
                <c:pt idx="59">
                  <c:v>2.5000000000000001E-2</c:v>
                </c:pt>
                <c:pt idx="60">
                  <c:v>2.2499999999999999E-2</c:v>
                </c:pt>
                <c:pt idx="61">
                  <c:v>0.02</c:v>
                </c:pt>
                <c:pt idx="62">
                  <c:v>1.7500000000000002E-2</c:v>
                </c:pt>
                <c:pt idx="63">
                  <c:v>1.4999999999999999E-2</c:v>
                </c:pt>
                <c:pt idx="64">
                  <c:v>1.4999999999999999E-2</c:v>
                </c:pt>
                <c:pt idx="65">
                  <c:v>1.4999999999999999E-2</c:v>
                </c:pt>
                <c:pt idx="66">
                  <c:v>0.02</c:v>
                </c:pt>
                <c:pt idx="67">
                  <c:v>1.7500000000000002E-2</c:v>
                </c:pt>
                <c:pt idx="68">
                  <c:v>1.7500000000000002E-2</c:v>
                </c:pt>
                <c:pt idx="69">
                  <c:v>1.7500000000000002E-2</c:v>
                </c:pt>
                <c:pt idx="70">
                  <c:v>1.7500000000000002E-2</c:v>
                </c:pt>
                <c:pt idx="71">
                  <c:v>1.7500000000000002E-2</c:v>
                </c:pt>
                <c:pt idx="72">
                  <c:v>1.7500000000000002E-2</c:v>
                </c:pt>
                <c:pt idx="73">
                  <c:v>1.7500000000000002E-2</c:v>
                </c:pt>
                <c:pt idx="74">
                  <c:v>0.02</c:v>
                </c:pt>
                <c:pt idx="75">
                  <c:v>2.2499999999999999E-2</c:v>
                </c:pt>
                <c:pt idx="76">
                  <c:v>2.2499999999999999E-2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Exhibit!$Q$7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Exhibit!$M$8:$M$85</c:f>
              <c:strCache>
                <c:ptCount val="78"/>
                <c:pt idx="0">
                  <c:v>Q2 1997</c:v>
                </c:pt>
                <c:pt idx="1">
                  <c:v>Q3 1997</c:v>
                </c:pt>
                <c:pt idx="2">
                  <c:v>Q4 1997</c:v>
                </c:pt>
                <c:pt idx="3">
                  <c:v>Q1 1998</c:v>
                </c:pt>
                <c:pt idx="4">
                  <c:v>Q2 1998</c:v>
                </c:pt>
                <c:pt idx="5">
                  <c:v>Q3 1998</c:v>
                </c:pt>
                <c:pt idx="6">
                  <c:v>Q4 1998</c:v>
                </c:pt>
                <c:pt idx="7">
                  <c:v>Q1 1999</c:v>
                </c:pt>
                <c:pt idx="8">
                  <c:v>Q2 1999</c:v>
                </c:pt>
                <c:pt idx="9">
                  <c:v>Q3 1999</c:v>
                </c:pt>
                <c:pt idx="10">
                  <c:v>Q4 1999</c:v>
                </c:pt>
                <c:pt idx="11">
                  <c:v>Q1 2000</c:v>
                </c:pt>
                <c:pt idx="12">
                  <c:v>Q2 2000</c:v>
                </c:pt>
                <c:pt idx="13">
                  <c:v>Q3 2000</c:v>
                </c:pt>
                <c:pt idx="14">
                  <c:v>Q4 2000</c:v>
                </c:pt>
                <c:pt idx="15">
                  <c:v>Q1 2001</c:v>
                </c:pt>
                <c:pt idx="16">
                  <c:v>Q2 2001</c:v>
                </c:pt>
                <c:pt idx="17">
                  <c:v>Q3 2001</c:v>
                </c:pt>
                <c:pt idx="18">
                  <c:v>Q4 2001</c:v>
                </c:pt>
                <c:pt idx="19">
                  <c:v>Q1 2002</c:v>
                </c:pt>
                <c:pt idx="20">
                  <c:v>Q2 2002</c:v>
                </c:pt>
                <c:pt idx="21">
                  <c:v>Q3 2002</c:v>
                </c:pt>
                <c:pt idx="22">
                  <c:v>Q4 2002</c:v>
                </c:pt>
                <c:pt idx="23">
                  <c:v>Q1 2003</c:v>
                </c:pt>
                <c:pt idx="24">
                  <c:v>Q2 2003</c:v>
                </c:pt>
                <c:pt idx="25">
                  <c:v>Q3 2003</c:v>
                </c:pt>
                <c:pt idx="26">
                  <c:v>Q4 2003</c:v>
                </c:pt>
                <c:pt idx="27">
                  <c:v>Q1 2004</c:v>
                </c:pt>
                <c:pt idx="28">
                  <c:v>Q2 2004</c:v>
                </c:pt>
                <c:pt idx="29">
                  <c:v>Q3 2004</c:v>
                </c:pt>
                <c:pt idx="30">
                  <c:v>Q4 2004</c:v>
                </c:pt>
                <c:pt idx="31">
                  <c:v>Q1 2005</c:v>
                </c:pt>
                <c:pt idx="32">
                  <c:v>Q2 2005</c:v>
                </c:pt>
                <c:pt idx="33">
                  <c:v>Q3 2005</c:v>
                </c:pt>
                <c:pt idx="34">
                  <c:v>Q4 2005</c:v>
                </c:pt>
                <c:pt idx="35">
                  <c:v>Q1 2006</c:v>
                </c:pt>
                <c:pt idx="36">
                  <c:v>Q2 2006</c:v>
                </c:pt>
                <c:pt idx="37">
                  <c:v>Q3 2006</c:v>
                </c:pt>
                <c:pt idx="38">
                  <c:v>Q4 2006</c:v>
                </c:pt>
                <c:pt idx="39">
                  <c:v>Q1 2007</c:v>
                </c:pt>
                <c:pt idx="40">
                  <c:v>Q2 2007</c:v>
                </c:pt>
                <c:pt idx="41">
                  <c:v>Q3 2007</c:v>
                </c:pt>
                <c:pt idx="42">
                  <c:v>Q4 2007</c:v>
                </c:pt>
                <c:pt idx="43">
                  <c:v>Q1 2008</c:v>
                </c:pt>
                <c:pt idx="44">
                  <c:v>Q2 2008</c:v>
                </c:pt>
                <c:pt idx="45">
                  <c:v>Q3 2008</c:v>
                </c:pt>
                <c:pt idx="46">
                  <c:v>Q4 2008</c:v>
                </c:pt>
                <c:pt idx="47">
                  <c:v>Q1 2009</c:v>
                </c:pt>
                <c:pt idx="48">
                  <c:v>Q2 2009</c:v>
                </c:pt>
                <c:pt idx="49">
                  <c:v>Q3 2009</c:v>
                </c:pt>
                <c:pt idx="50">
                  <c:v>Q4 2009</c:v>
                </c:pt>
                <c:pt idx="51">
                  <c:v>Q1 2010</c:v>
                </c:pt>
                <c:pt idx="52">
                  <c:v>Q2 2010</c:v>
                </c:pt>
                <c:pt idx="53">
                  <c:v>Q3 2010</c:v>
                </c:pt>
                <c:pt idx="54">
                  <c:v>Q4 2010</c:v>
                </c:pt>
                <c:pt idx="55">
                  <c:v>Q1 2011</c:v>
                </c:pt>
                <c:pt idx="56">
                  <c:v>Q2 2011</c:v>
                </c:pt>
                <c:pt idx="57">
                  <c:v>Q3 2011</c:v>
                </c:pt>
                <c:pt idx="58">
                  <c:v>Q4 2011</c:v>
                </c:pt>
                <c:pt idx="59">
                  <c:v>Q1 2012</c:v>
                </c:pt>
                <c:pt idx="60">
                  <c:v>Q2 2012</c:v>
                </c:pt>
                <c:pt idx="61">
                  <c:v>Q3 2012</c:v>
                </c:pt>
                <c:pt idx="62">
                  <c:v>Q4 2012</c:v>
                </c:pt>
                <c:pt idx="63">
                  <c:v>Q1 2013</c:v>
                </c:pt>
                <c:pt idx="64">
                  <c:v>Q2 2013</c:v>
                </c:pt>
                <c:pt idx="65">
                  <c:v>Q3 2013</c:v>
                </c:pt>
                <c:pt idx="66">
                  <c:v>Q4 2013</c:v>
                </c:pt>
                <c:pt idx="67">
                  <c:v>Q1 2014</c:v>
                </c:pt>
                <c:pt idx="68">
                  <c:v>Q2 2014</c:v>
                </c:pt>
                <c:pt idx="69">
                  <c:v>Q3 2014</c:v>
                </c:pt>
                <c:pt idx="70">
                  <c:v>Q4 2014</c:v>
                </c:pt>
                <c:pt idx="71">
                  <c:v>Q1 2015*</c:v>
                </c:pt>
                <c:pt idx="72">
                  <c:v>Q2 2015*</c:v>
                </c:pt>
                <c:pt idx="73">
                  <c:v>Q3 2015*</c:v>
                </c:pt>
                <c:pt idx="74">
                  <c:v>Q4 2015*</c:v>
                </c:pt>
                <c:pt idx="75">
                  <c:v>Q1 2016*</c:v>
                </c:pt>
                <c:pt idx="76">
                  <c:v>Q2 2016*</c:v>
                </c:pt>
                <c:pt idx="77">
                  <c:v>Q3 2016*</c:v>
                </c:pt>
              </c:strCache>
            </c:strRef>
          </c:cat>
          <c:val>
            <c:numRef>
              <c:f>Exhibit!$Q$8:$Q$84</c:f>
              <c:numCache>
                <c:formatCode>0.00%</c:formatCode>
                <c:ptCount val="77"/>
                <c:pt idx="0">
                  <c:v>5.7500000000000002E-2</c:v>
                </c:pt>
                <c:pt idx="1">
                  <c:v>0.06</c:v>
                </c:pt>
                <c:pt idx="2">
                  <c:v>5.5E-2</c:v>
                </c:pt>
                <c:pt idx="3">
                  <c:v>5.5E-2</c:v>
                </c:pt>
                <c:pt idx="4">
                  <c:v>5.2499999999999998E-2</c:v>
                </c:pt>
                <c:pt idx="5">
                  <c:v>5.2499999999999998E-2</c:v>
                </c:pt>
                <c:pt idx="6">
                  <c:v>5.2499999999999998E-2</c:v>
                </c:pt>
                <c:pt idx="7">
                  <c:v>0.05</c:v>
                </c:pt>
                <c:pt idx="8">
                  <c:v>5.2499999999999998E-2</c:v>
                </c:pt>
                <c:pt idx="9">
                  <c:v>5.5E-2</c:v>
                </c:pt>
                <c:pt idx="10">
                  <c:v>0.06</c:v>
                </c:pt>
                <c:pt idx="11">
                  <c:v>6.25E-2</c:v>
                </c:pt>
                <c:pt idx="12">
                  <c:v>6.5000000000000002E-2</c:v>
                </c:pt>
                <c:pt idx="13">
                  <c:v>6.7500000000000004E-2</c:v>
                </c:pt>
                <c:pt idx="14">
                  <c:v>6.5000000000000002E-2</c:v>
                </c:pt>
                <c:pt idx="15">
                  <c:v>6.25E-2</c:v>
                </c:pt>
                <c:pt idx="16">
                  <c:v>5.7500000000000002E-2</c:v>
                </c:pt>
                <c:pt idx="17">
                  <c:v>5.5E-2</c:v>
                </c:pt>
                <c:pt idx="18">
                  <c:v>0.05</c:v>
                </c:pt>
                <c:pt idx="19">
                  <c:v>4.7500000000000001E-2</c:v>
                </c:pt>
                <c:pt idx="20">
                  <c:v>0.05</c:v>
                </c:pt>
                <c:pt idx="21">
                  <c:v>5.2499999999999998E-2</c:v>
                </c:pt>
                <c:pt idx="22">
                  <c:v>4.7500000000000001E-2</c:v>
                </c:pt>
                <c:pt idx="23">
                  <c:v>4.4999999999999998E-2</c:v>
                </c:pt>
                <c:pt idx="24">
                  <c:v>3.7499999999999999E-2</c:v>
                </c:pt>
                <c:pt idx="25">
                  <c:v>3.2500000000000001E-2</c:v>
                </c:pt>
                <c:pt idx="26">
                  <c:v>3.5000000000000003E-2</c:v>
                </c:pt>
                <c:pt idx="27">
                  <c:v>3.5000000000000003E-2</c:v>
                </c:pt>
                <c:pt idx="28">
                  <c:v>3.2500000000000001E-2</c:v>
                </c:pt>
                <c:pt idx="29">
                  <c:v>3.7499999999999999E-2</c:v>
                </c:pt>
                <c:pt idx="30">
                  <c:v>3.7499999999999999E-2</c:v>
                </c:pt>
                <c:pt idx="31">
                  <c:v>3.7499999999999999E-2</c:v>
                </c:pt>
                <c:pt idx="32">
                  <c:v>0.04</c:v>
                </c:pt>
                <c:pt idx="33">
                  <c:v>0.04</c:v>
                </c:pt>
                <c:pt idx="34">
                  <c:v>4.2500000000000003E-2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0.05</c:v>
                </c:pt>
                <c:pt idx="38">
                  <c:v>4.7500000000000001E-2</c:v>
                </c:pt>
                <c:pt idx="39">
                  <c:v>4.7500000000000001E-2</c:v>
                </c:pt>
                <c:pt idx="40">
                  <c:v>4.7500000000000001E-2</c:v>
                </c:pt>
                <c:pt idx="41">
                  <c:v>4.7500000000000001E-2</c:v>
                </c:pt>
                <c:pt idx="42">
                  <c:v>0.05</c:v>
                </c:pt>
                <c:pt idx="43">
                  <c:v>4.7500000000000001E-2</c:v>
                </c:pt>
                <c:pt idx="44">
                  <c:v>4.4999999999999998E-2</c:v>
                </c:pt>
                <c:pt idx="45">
                  <c:v>0.05</c:v>
                </c:pt>
                <c:pt idx="46">
                  <c:v>5.5E-2</c:v>
                </c:pt>
                <c:pt idx="47">
                  <c:v>7.2499999999999995E-2</c:v>
                </c:pt>
                <c:pt idx="48">
                  <c:v>6.5000000000000002E-2</c:v>
                </c:pt>
                <c:pt idx="49">
                  <c:v>5.7500000000000002E-2</c:v>
                </c:pt>
                <c:pt idx="50">
                  <c:v>4.4999999999999998E-2</c:v>
                </c:pt>
                <c:pt idx="51">
                  <c:v>3.7499999999999999E-2</c:v>
                </c:pt>
                <c:pt idx="52">
                  <c:v>3.5000000000000003E-2</c:v>
                </c:pt>
                <c:pt idx="53">
                  <c:v>3.5000000000000003E-2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2.75E-2</c:v>
                </c:pt>
                <c:pt idx="59">
                  <c:v>0.03</c:v>
                </c:pt>
                <c:pt idx="60">
                  <c:v>2.75E-2</c:v>
                </c:pt>
                <c:pt idx="61">
                  <c:v>2.5000000000000001E-2</c:v>
                </c:pt>
                <c:pt idx="62">
                  <c:v>2.2499999999999999E-2</c:v>
                </c:pt>
                <c:pt idx="63">
                  <c:v>0.02</c:v>
                </c:pt>
                <c:pt idx="64">
                  <c:v>0.02</c:v>
                </c:pt>
                <c:pt idx="65">
                  <c:v>2.2499999999999999E-2</c:v>
                </c:pt>
                <c:pt idx="66">
                  <c:v>2.75E-2</c:v>
                </c:pt>
                <c:pt idx="67">
                  <c:v>2.5000000000000001E-2</c:v>
                </c:pt>
                <c:pt idx="68">
                  <c:v>2.5000000000000001E-2</c:v>
                </c:pt>
                <c:pt idx="69">
                  <c:v>2.2499999999999999E-2</c:v>
                </c:pt>
                <c:pt idx="70">
                  <c:v>2.2499999999999999E-2</c:v>
                </c:pt>
                <c:pt idx="71">
                  <c:v>2.2499999999999999E-2</c:v>
                </c:pt>
                <c:pt idx="72">
                  <c:v>2.2499999999999999E-2</c:v>
                </c:pt>
                <c:pt idx="73">
                  <c:v>2.2499999999999999E-2</c:v>
                </c:pt>
                <c:pt idx="74">
                  <c:v>2.75E-2</c:v>
                </c:pt>
                <c:pt idx="75">
                  <c:v>2.75E-2</c:v>
                </c:pt>
                <c:pt idx="76">
                  <c:v>2.75E-2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Exhibit!$R$7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Exhibit!$M$8:$M$85</c:f>
              <c:strCache>
                <c:ptCount val="78"/>
                <c:pt idx="0">
                  <c:v>Q2 1997</c:v>
                </c:pt>
                <c:pt idx="1">
                  <c:v>Q3 1997</c:v>
                </c:pt>
                <c:pt idx="2">
                  <c:v>Q4 1997</c:v>
                </c:pt>
                <c:pt idx="3">
                  <c:v>Q1 1998</c:v>
                </c:pt>
                <c:pt idx="4">
                  <c:v>Q2 1998</c:v>
                </c:pt>
                <c:pt idx="5">
                  <c:v>Q3 1998</c:v>
                </c:pt>
                <c:pt idx="6">
                  <c:v>Q4 1998</c:v>
                </c:pt>
                <c:pt idx="7">
                  <c:v>Q1 1999</c:v>
                </c:pt>
                <c:pt idx="8">
                  <c:v>Q2 1999</c:v>
                </c:pt>
                <c:pt idx="9">
                  <c:v>Q3 1999</c:v>
                </c:pt>
                <c:pt idx="10">
                  <c:v>Q4 1999</c:v>
                </c:pt>
                <c:pt idx="11">
                  <c:v>Q1 2000</c:v>
                </c:pt>
                <c:pt idx="12">
                  <c:v>Q2 2000</c:v>
                </c:pt>
                <c:pt idx="13">
                  <c:v>Q3 2000</c:v>
                </c:pt>
                <c:pt idx="14">
                  <c:v>Q4 2000</c:v>
                </c:pt>
                <c:pt idx="15">
                  <c:v>Q1 2001</c:v>
                </c:pt>
                <c:pt idx="16">
                  <c:v>Q2 2001</c:v>
                </c:pt>
                <c:pt idx="17">
                  <c:v>Q3 2001</c:v>
                </c:pt>
                <c:pt idx="18">
                  <c:v>Q4 2001</c:v>
                </c:pt>
                <c:pt idx="19">
                  <c:v>Q1 2002</c:v>
                </c:pt>
                <c:pt idx="20">
                  <c:v>Q2 2002</c:v>
                </c:pt>
                <c:pt idx="21">
                  <c:v>Q3 2002</c:v>
                </c:pt>
                <c:pt idx="22">
                  <c:v>Q4 2002</c:v>
                </c:pt>
                <c:pt idx="23">
                  <c:v>Q1 2003</c:v>
                </c:pt>
                <c:pt idx="24">
                  <c:v>Q2 2003</c:v>
                </c:pt>
                <c:pt idx="25">
                  <c:v>Q3 2003</c:v>
                </c:pt>
                <c:pt idx="26">
                  <c:v>Q4 2003</c:v>
                </c:pt>
                <c:pt idx="27">
                  <c:v>Q1 2004</c:v>
                </c:pt>
                <c:pt idx="28">
                  <c:v>Q2 2004</c:v>
                </c:pt>
                <c:pt idx="29">
                  <c:v>Q3 2004</c:v>
                </c:pt>
                <c:pt idx="30">
                  <c:v>Q4 2004</c:v>
                </c:pt>
                <c:pt idx="31">
                  <c:v>Q1 2005</c:v>
                </c:pt>
                <c:pt idx="32">
                  <c:v>Q2 2005</c:v>
                </c:pt>
                <c:pt idx="33">
                  <c:v>Q3 2005</c:v>
                </c:pt>
                <c:pt idx="34">
                  <c:v>Q4 2005</c:v>
                </c:pt>
                <c:pt idx="35">
                  <c:v>Q1 2006</c:v>
                </c:pt>
                <c:pt idx="36">
                  <c:v>Q2 2006</c:v>
                </c:pt>
                <c:pt idx="37">
                  <c:v>Q3 2006</c:v>
                </c:pt>
                <c:pt idx="38">
                  <c:v>Q4 2006</c:v>
                </c:pt>
                <c:pt idx="39">
                  <c:v>Q1 2007</c:v>
                </c:pt>
                <c:pt idx="40">
                  <c:v>Q2 2007</c:v>
                </c:pt>
                <c:pt idx="41">
                  <c:v>Q3 2007</c:v>
                </c:pt>
                <c:pt idx="42">
                  <c:v>Q4 2007</c:v>
                </c:pt>
                <c:pt idx="43">
                  <c:v>Q1 2008</c:v>
                </c:pt>
                <c:pt idx="44">
                  <c:v>Q2 2008</c:v>
                </c:pt>
                <c:pt idx="45">
                  <c:v>Q3 2008</c:v>
                </c:pt>
                <c:pt idx="46">
                  <c:v>Q4 2008</c:v>
                </c:pt>
                <c:pt idx="47">
                  <c:v>Q1 2009</c:v>
                </c:pt>
                <c:pt idx="48">
                  <c:v>Q2 2009</c:v>
                </c:pt>
                <c:pt idx="49">
                  <c:v>Q3 2009</c:v>
                </c:pt>
                <c:pt idx="50">
                  <c:v>Q4 2009</c:v>
                </c:pt>
                <c:pt idx="51">
                  <c:v>Q1 2010</c:v>
                </c:pt>
                <c:pt idx="52">
                  <c:v>Q2 2010</c:v>
                </c:pt>
                <c:pt idx="53">
                  <c:v>Q3 2010</c:v>
                </c:pt>
                <c:pt idx="54">
                  <c:v>Q4 2010</c:v>
                </c:pt>
                <c:pt idx="55">
                  <c:v>Q1 2011</c:v>
                </c:pt>
                <c:pt idx="56">
                  <c:v>Q2 2011</c:v>
                </c:pt>
                <c:pt idx="57">
                  <c:v>Q3 2011</c:v>
                </c:pt>
                <c:pt idx="58">
                  <c:v>Q4 2011</c:v>
                </c:pt>
                <c:pt idx="59">
                  <c:v>Q1 2012</c:v>
                </c:pt>
                <c:pt idx="60">
                  <c:v>Q2 2012</c:v>
                </c:pt>
                <c:pt idx="61">
                  <c:v>Q3 2012</c:v>
                </c:pt>
                <c:pt idx="62">
                  <c:v>Q4 2012</c:v>
                </c:pt>
                <c:pt idx="63">
                  <c:v>Q1 2013</c:v>
                </c:pt>
                <c:pt idx="64">
                  <c:v>Q2 2013</c:v>
                </c:pt>
                <c:pt idx="65">
                  <c:v>Q3 2013</c:v>
                </c:pt>
                <c:pt idx="66">
                  <c:v>Q4 2013</c:v>
                </c:pt>
                <c:pt idx="67">
                  <c:v>Q1 2014</c:v>
                </c:pt>
                <c:pt idx="68">
                  <c:v>Q2 2014</c:v>
                </c:pt>
                <c:pt idx="69">
                  <c:v>Q3 2014</c:v>
                </c:pt>
                <c:pt idx="70">
                  <c:v>Q4 2014</c:v>
                </c:pt>
                <c:pt idx="71">
                  <c:v>Q1 2015*</c:v>
                </c:pt>
                <c:pt idx="72">
                  <c:v>Q2 2015*</c:v>
                </c:pt>
                <c:pt idx="73">
                  <c:v>Q3 2015*</c:v>
                </c:pt>
                <c:pt idx="74">
                  <c:v>Q4 2015*</c:v>
                </c:pt>
                <c:pt idx="75">
                  <c:v>Q1 2016*</c:v>
                </c:pt>
                <c:pt idx="76">
                  <c:v>Q2 2016*</c:v>
                </c:pt>
                <c:pt idx="77">
                  <c:v>Q3 2016*</c:v>
                </c:pt>
              </c:strCache>
            </c:strRef>
          </c:cat>
          <c:val>
            <c:numRef>
              <c:f>Exhibit!$R$8:$R$84</c:f>
              <c:numCache>
                <c:formatCode>0.00%</c:formatCode>
                <c:ptCount val="77"/>
                <c:pt idx="0">
                  <c:v>6.25E-2</c:v>
                </c:pt>
                <c:pt idx="1">
                  <c:v>6.25E-2</c:v>
                </c:pt>
                <c:pt idx="2">
                  <c:v>0.06</c:v>
                </c:pt>
                <c:pt idx="3">
                  <c:v>5.7500000000000002E-2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5.2499999999999998E-2</c:v>
                </c:pt>
                <c:pt idx="8">
                  <c:v>5.5E-2</c:v>
                </c:pt>
                <c:pt idx="9">
                  <c:v>5.7500000000000002E-2</c:v>
                </c:pt>
                <c:pt idx="10">
                  <c:v>6.25E-2</c:v>
                </c:pt>
                <c:pt idx="11">
                  <c:v>6.5000000000000002E-2</c:v>
                </c:pt>
                <c:pt idx="12">
                  <c:v>6.7500000000000004E-2</c:v>
                </c:pt>
                <c:pt idx="13">
                  <c:v>7.0000000000000007E-2</c:v>
                </c:pt>
                <c:pt idx="14">
                  <c:v>6.7500000000000004E-2</c:v>
                </c:pt>
                <c:pt idx="15">
                  <c:v>6.5000000000000002E-2</c:v>
                </c:pt>
                <c:pt idx="16">
                  <c:v>0.06</c:v>
                </c:pt>
                <c:pt idx="17">
                  <c:v>0.06</c:v>
                </c:pt>
                <c:pt idx="18">
                  <c:v>5.5E-2</c:v>
                </c:pt>
                <c:pt idx="19">
                  <c:v>5.5E-2</c:v>
                </c:pt>
                <c:pt idx="20">
                  <c:v>5.7500000000000002E-2</c:v>
                </c:pt>
                <c:pt idx="21">
                  <c:v>5.7500000000000002E-2</c:v>
                </c:pt>
                <c:pt idx="22">
                  <c:v>5.2499999999999998E-2</c:v>
                </c:pt>
                <c:pt idx="23">
                  <c:v>0.05</c:v>
                </c:pt>
                <c:pt idx="24">
                  <c:v>4.4999999999999998E-2</c:v>
                </c:pt>
                <c:pt idx="25">
                  <c:v>0.04</c:v>
                </c:pt>
                <c:pt idx="26">
                  <c:v>4.2500000000000003E-2</c:v>
                </c:pt>
                <c:pt idx="27">
                  <c:v>4.2500000000000003E-2</c:v>
                </c:pt>
                <c:pt idx="28">
                  <c:v>0.04</c:v>
                </c:pt>
                <c:pt idx="29">
                  <c:v>4.4999999999999998E-2</c:v>
                </c:pt>
                <c:pt idx="30">
                  <c:v>4.2500000000000003E-2</c:v>
                </c:pt>
                <c:pt idx="31">
                  <c:v>4.2500000000000003E-2</c:v>
                </c:pt>
                <c:pt idx="32">
                  <c:v>4.2500000000000003E-2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4.7500000000000001E-2</c:v>
                </c:pt>
                <c:pt idx="36">
                  <c:v>4.7500000000000001E-2</c:v>
                </c:pt>
                <c:pt idx="37">
                  <c:v>5.2499999999999998E-2</c:v>
                </c:pt>
                <c:pt idx="38">
                  <c:v>5.2499999999999998E-2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5.2499999999999998E-2</c:v>
                </c:pt>
                <c:pt idx="43">
                  <c:v>0.05</c:v>
                </c:pt>
                <c:pt idx="44">
                  <c:v>0.05</c:v>
                </c:pt>
                <c:pt idx="45">
                  <c:v>5.2499999999999998E-2</c:v>
                </c:pt>
                <c:pt idx="46">
                  <c:v>5.7500000000000002E-2</c:v>
                </c:pt>
                <c:pt idx="47">
                  <c:v>7.4999999999999997E-2</c:v>
                </c:pt>
                <c:pt idx="48">
                  <c:v>6.7500000000000004E-2</c:v>
                </c:pt>
                <c:pt idx="49">
                  <c:v>6.25E-2</c:v>
                </c:pt>
                <c:pt idx="50">
                  <c:v>0.05</c:v>
                </c:pt>
                <c:pt idx="51">
                  <c:v>4.4999999999999998E-2</c:v>
                </c:pt>
                <c:pt idx="52">
                  <c:v>4.2500000000000003E-2</c:v>
                </c:pt>
                <c:pt idx="53">
                  <c:v>4.2500000000000003E-2</c:v>
                </c:pt>
                <c:pt idx="54">
                  <c:v>3.7499999999999999E-2</c:v>
                </c:pt>
                <c:pt idx="55">
                  <c:v>3.5000000000000003E-2</c:v>
                </c:pt>
                <c:pt idx="56">
                  <c:v>3.7499999999999999E-2</c:v>
                </c:pt>
                <c:pt idx="57">
                  <c:v>3.7499999999999999E-2</c:v>
                </c:pt>
                <c:pt idx="58">
                  <c:v>3.5000000000000003E-2</c:v>
                </c:pt>
                <c:pt idx="59">
                  <c:v>3.5000000000000003E-2</c:v>
                </c:pt>
                <c:pt idx="60">
                  <c:v>3.2500000000000001E-2</c:v>
                </c:pt>
                <c:pt idx="61">
                  <c:v>3.2500000000000001E-2</c:v>
                </c:pt>
                <c:pt idx="62">
                  <c:v>0.03</c:v>
                </c:pt>
                <c:pt idx="63">
                  <c:v>2.75E-2</c:v>
                </c:pt>
                <c:pt idx="64">
                  <c:v>2.75E-2</c:v>
                </c:pt>
                <c:pt idx="65">
                  <c:v>2.75E-2</c:v>
                </c:pt>
                <c:pt idx="66">
                  <c:v>3.2500000000000001E-2</c:v>
                </c:pt>
                <c:pt idx="67">
                  <c:v>3.2500000000000001E-2</c:v>
                </c:pt>
                <c:pt idx="68">
                  <c:v>0.03</c:v>
                </c:pt>
                <c:pt idx="69">
                  <c:v>0.03</c:v>
                </c:pt>
                <c:pt idx="70">
                  <c:v>0.03</c:v>
                </c:pt>
                <c:pt idx="71">
                  <c:v>0.03</c:v>
                </c:pt>
                <c:pt idx="72">
                  <c:v>2.75E-2</c:v>
                </c:pt>
                <c:pt idx="73">
                  <c:v>0.03</c:v>
                </c:pt>
                <c:pt idx="74">
                  <c:v>3.2500000000000001E-2</c:v>
                </c:pt>
                <c:pt idx="75">
                  <c:v>3.2500000000000001E-2</c:v>
                </c:pt>
                <c:pt idx="76">
                  <c:v>3.2500000000000001E-2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Exhibit!$S$7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Exhibit!$M$8:$M$85</c:f>
              <c:strCache>
                <c:ptCount val="78"/>
                <c:pt idx="0">
                  <c:v>Q2 1997</c:v>
                </c:pt>
                <c:pt idx="1">
                  <c:v>Q3 1997</c:v>
                </c:pt>
                <c:pt idx="2">
                  <c:v>Q4 1997</c:v>
                </c:pt>
                <c:pt idx="3">
                  <c:v>Q1 1998</c:v>
                </c:pt>
                <c:pt idx="4">
                  <c:v>Q2 1998</c:v>
                </c:pt>
                <c:pt idx="5">
                  <c:v>Q3 1998</c:v>
                </c:pt>
                <c:pt idx="6">
                  <c:v>Q4 1998</c:v>
                </c:pt>
                <c:pt idx="7">
                  <c:v>Q1 1999</c:v>
                </c:pt>
                <c:pt idx="8">
                  <c:v>Q2 1999</c:v>
                </c:pt>
                <c:pt idx="9">
                  <c:v>Q3 1999</c:v>
                </c:pt>
                <c:pt idx="10">
                  <c:v>Q4 1999</c:v>
                </c:pt>
                <c:pt idx="11">
                  <c:v>Q1 2000</c:v>
                </c:pt>
                <c:pt idx="12">
                  <c:v>Q2 2000</c:v>
                </c:pt>
                <c:pt idx="13">
                  <c:v>Q3 2000</c:v>
                </c:pt>
                <c:pt idx="14">
                  <c:v>Q4 2000</c:v>
                </c:pt>
                <c:pt idx="15">
                  <c:v>Q1 2001</c:v>
                </c:pt>
                <c:pt idx="16">
                  <c:v>Q2 2001</c:v>
                </c:pt>
                <c:pt idx="17">
                  <c:v>Q3 2001</c:v>
                </c:pt>
                <c:pt idx="18">
                  <c:v>Q4 2001</c:v>
                </c:pt>
                <c:pt idx="19">
                  <c:v>Q1 2002</c:v>
                </c:pt>
                <c:pt idx="20">
                  <c:v>Q2 2002</c:v>
                </c:pt>
                <c:pt idx="21">
                  <c:v>Q3 2002</c:v>
                </c:pt>
                <c:pt idx="22">
                  <c:v>Q4 2002</c:v>
                </c:pt>
                <c:pt idx="23">
                  <c:v>Q1 2003</c:v>
                </c:pt>
                <c:pt idx="24">
                  <c:v>Q2 2003</c:v>
                </c:pt>
                <c:pt idx="25">
                  <c:v>Q3 2003</c:v>
                </c:pt>
                <c:pt idx="26">
                  <c:v>Q4 2003</c:v>
                </c:pt>
                <c:pt idx="27">
                  <c:v>Q1 2004</c:v>
                </c:pt>
                <c:pt idx="28">
                  <c:v>Q2 2004</c:v>
                </c:pt>
                <c:pt idx="29">
                  <c:v>Q3 2004</c:v>
                </c:pt>
                <c:pt idx="30">
                  <c:v>Q4 2004</c:v>
                </c:pt>
                <c:pt idx="31">
                  <c:v>Q1 2005</c:v>
                </c:pt>
                <c:pt idx="32">
                  <c:v>Q2 2005</c:v>
                </c:pt>
                <c:pt idx="33">
                  <c:v>Q3 2005</c:v>
                </c:pt>
                <c:pt idx="34">
                  <c:v>Q4 2005</c:v>
                </c:pt>
                <c:pt idx="35">
                  <c:v>Q1 2006</c:v>
                </c:pt>
                <c:pt idx="36">
                  <c:v>Q2 2006</c:v>
                </c:pt>
                <c:pt idx="37">
                  <c:v>Q3 2006</c:v>
                </c:pt>
                <c:pt idx="38">
                  <c:v>Q4 2006</c:v>
                </c:pt>
                <c:pt idx="39">
                  <c:v>Q1 2007</c:v>
                </c:pt>
                <c:pt idx="40">
                  <c:v>Q2 2007</c:v>
                </c:pt>
                <c:pt idx="41">
                  <c:v>Q3 2007</c:v>
                </c:pt>
                <c:pt idx="42">
                  <c:v>Q4 2007</c:v>
                </c:pt>
                <c:pt idx="43">
                  <c:v>Q1 2008</c:v>
                </c:pt>
                <c:pt idx="44">
                  <c:v>Q2 2008</c:v>
                </c:pt>
                <c:pt idx="45">
                  <c:v>Q3 2008</c:v>
                </c:pt>
                <c:pt idx="46">
                  <c:v>Q4 2008</c:v>
                </c:pt>
                <c:pt idx="47">
                  <c:v>Q1 2009</c:v>
                </c:pt>
                <c:pt idx="48">
                  <c:v>Q2 2009</c:v>
                </c:pt>
                <c:pt idx="49">
                  <c:v>Q3 2009</c:v>
                </c:pt>
                <c:pt idx="50">
                  <c:v>Q4 2009</c:v>
                </c:pt>
                <c:pt idx="51">
                  <c:v>Q1 2010</c:v>
                </c:pt>
                <c:pt idx="52">
                  <c:v>Q2 2010</c:v>
                </c:pt>
                <c:pt idx="53">
                  <c:v>Q3 2010</c:v>
                </c:pt>
                <c:pt idx="54">
                  <c:v>Q4 2010</c:v>
                </c:pt>
                <c:pt idx="55">
                  <c:v>Q1 2011</c:v>
                </c:pt>
                <c:pt idx="56">
                  <c:v>Q2 2011</c:v>
                </c:pt>
                <c:pt idx="57">
                  <c:v>Q3 2011</c:v>
                </c:pt>
                <c:pt idx="58">
                  <c:v>Q4 2011</c:v>
                </c:pt>
                <c:pt idx="59">
                  <c:v>Q1 2012</c:v>
                </c:pt>
                <c:pt idx="60">
                  <c:v>Q2 2012</c:v>
                </c:pt>
                <c:pt idx="61">
                  <c:v>Q3 2012</c:v>
                </c:pt>
                <c:pt idx="62">
                  <c:v>Q4 2012</c:v>
                </c:pt>
                <c:pt idx="63">
                  <c:v>Q1 2013</c:v>
                </c:pt>
                <c:pt idx="64">
                  <c:v>Q2 2013</c:v>
                </c:pt>
                <c:pt idx="65">
                  <c:v>Q3 2013</c:v>
                </c:pt>
                <c:pt idx="66">
                  <c:v>Q4 2013</c:v>
                </c:pt>
                <c:pt idx="67">
                  <c:v>Q1 2014</c:v>
                </c:pt>
                <c:pt idx="68">
                  <c:v>Q2 2014</c:v>
                </c:pt>
                <c:pt idx="69">
                  <c:v>Q3 2014</c:v>
                </c:pt>
                <c:pt idx="70">
                  <c:v>Q4 2014</c:v>
                </c:pt>
                <c:pt idx="71">
                  <c:v>Q1 2015*</c:v>
                </c:pt>
                <c:pt idx="72">
                  <c:v>Q2 2015*</c:v>
                </c:pt>
                <c:pt idx="73">
                  <c:v>Q3 2015*</c:v>
                </c:pt>
                <c:pt idx="74">
                  <c:v>Q4 2015*</c:v>
                </c:pt>
                <c:pt idx="75">
                  <c:v>Q1 2016*</c:v>
                </c:pt>
                <c:pt idx="76">
                  <c:v>Q2 2016*</c:v>
                </c:pt>
                <c:pt idx="77">
                  <c:v>Q3 2016*</c:v>
                </c:pt>
              </c:strCache>
            </c:strRef>
          </c:cat>
          <c:val>
            <c:numRef>
              <c:f>Exhibit!$S$8:$S$84</c:f>
              <c:numCache>
                <c:formatCode>0.00%</c:formatCode>
                <c:ptCount val="77"/>
                <c:pt idx="0">
                  <c:v>6.5000000000000002E-2</c:v>
                </c:pt>
                <c:pt idx="1">
                  <c:v>6.7500000000000004E-2</c:v>
                </c:pt>
                <c:pt idx="2">
                  <c:v>6.25E-2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5.7500000000000002E-2</c:v>
                </c:pt>
                <c:pt idx="7">
                  <c:v>5.7500000000000002E-2</c:v>
                </c:pt>
                <c:pt idx="8">
                  <c:v>5.7500000000000002E-2</c:v>
                </c:pt>
                <c:pt idx="9">
                  <c:v>6.25E-2</c:v>
                </c:pt>
                <c:pt idx="10">
                  <c:v>6.7500000000000004E-2</c:v>
                </c:pt>
                <c:pt idx="11">
                  <c:v>6.7500000000000004E-2</c:v>
                </c:pt>
                <c:pt idx="12">
                  <c:v>7.0000000000000007E-2</c:v>
                </c:pt>
                <c:pt idx="13">
                  <c:v>7.2499999999999995E-2</c:v>
                </c:pt>
                <c:pt idx="14">
                  <c:v>7.2499999999999995E-2</c:v>
                </c:pt>
                <c:pt idx="15">
                  <c:v>7.0000000000000007E-2</c:v>
                </c:pt>
                <c:pt idx="16">
                  <c:v>6.5000000000000002E-2</c:v>
                </c:pt>
                <c:pt idx="17">
                  <c:v>6.5000000000000002E-2</c:v>
                </c:pt>
                <c:pt idx="18">
                  <c:v>6.25E-2</c:v>
                </c:pt>
                <c:pt idx="19">
                  <c:v>0.06</c:v>
                </c:pt>
                <c:pt idx="20">
                  <c:v>6.25E-2</c:v>
                </c:pt>
                <c:pt idx="21">
                  <c:v>6.25E-2</c:v>
                </c:pt>
                <c:pt idx="22">
                  <c:v>0.06</c:v>
                </c:pt>
                <c:pt idx="23">
                  <c:v>5.7500000000000002E-2</c:v>
                </c:pt>
                <c:pt idx="24">
                  <c:v>5.2499999999999998E-2</c:v>
                </c:pt>
                <c:pt idx="25">
                  <c:v>4.7500000000000001E-2</c:v>
                </c:pt>
                <c:pt idx="26">
                  <c:v>0.05</c:v>
                </c:pt>
                <c:pt idx="27">
                  <c:v>0.05</c:v>
                </c:pt>
                <c:pt idx="28">
                  <c:v>4.7500000000000001E-2</c:v>
                </c:pt>
                <c:pt idx="29">
                  <c:v>5.2499999999999998E-2</c:v>
                </c:pt>
                <c:pt idx="30">
                  <c:v>0.05</c:v>
                </c:pt>
                <c:pt idx="31">
                  <c:v>4.7500000000000001E-2</c:v>
                </c:pt>
                <c:pt idx="32">
                  <c:v>4.7500000000000001E-2</c:v>
                </c:pt>
                <c:pt idx="33">
                  <c:v>4.7500000000000001E-2</c:v>
                </c:pt>
                <c:pt idx="34">
                  <c:v>4.7500000000000001E-2</c:v>
                </c:pt>
                <c:pt idx="35">
                  <c:v>0.05</c:v>
                </c:pt>
                <c:pt idx="36">
                  <c:v>5.2499999999999998E-2</c:v>
                </c:pt>
                <c:pt idx="37">
                  <c:v>5.5E-2</c:v>
                </c:pt>
                <c:pt idx="38">
                  <c:v>5.5E-2</c:v>
                </c:pt>
                <c:pt idx="39">
                  <c:v>5.2499999999999998E-2</c:v>
                </c:pt>
                <c:pt idx="40">
                  <c:v>5.2499999999999998E-2</c:v>
                </c:pt>
                <c:pt idx="41">
                  <c:v>5.5E-2</c:v>
                </c:pt>
                <c:pt idx="42">
                  <c:v>5.5E-2</c:v>
                </c:pt>
                <c:pt idx="43">
                  <c:v>5.5E-2</c:v>
                </c:pt>
                <c:pt idx="44">
                  <c:v>5.5E-2</c:v>
                </c:pt>
                <c:pt idx="45">
                  <c:v>5.7500000000000002E-2</c:v>
                </c:pt>
                <c:pt idx="46">
                  <c:v>6.25E-2</c:v>
                </c:pt>
                <c:pt idx="47">
                  <c:v>7.7499999999999999E-2</c:v>
                </c:pt>
                <c:pt idx="48">
                  <c:v>7.0000000000000007E-2</c:v>
                </c:pt>
                <c:pt idx="49">
                  <c:v>6.7500000000000004E-2</c:v>
                </c:pt>
                <c:pt idx="50">
                  <c:v>5.5E-2</c:v>
                </c:pt>
                <c:pt idx="51">
                  <c:v>0.05</c:v>
                </c:pt>
                <c:pt idx="52">
                  <c:v>0.05</c:v>
                </c:pt>
                <c:pt idx="53">
                  <c:v>4.7500000000000001E-2</c:v>
                </c:pt>
                <c:pt idx="54">
                  <c:v>4.4999999999999998E-2</c:v>
                </c:pt>
                <c:pt idx="55">
                  <c:v>4.2500000000000003E-2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4.2500000000000003E-2</c:v>
                </c:pt>
                <c:pt idx="59">
                  <c:v>4.2500000000000003E-2</c:v>
                </c:pt>
                <c:pt idx="60">
                  <c:v>0.04</c:v>
                </c:pt>
                <c:pt idx="61">
                  <c:v>3.7499999999999999E-2</c:v>
                </c:pt>
                <c:pt idx="62">
                  <c:v>3.5000000000000003E-2</c:v>
                </c:pt>
                <c:pt idx="63">
                  <c:v>3.2500000000000001E-2</c:v>
                </c:pt>
                <c:pt idx="64">
                  <c:v>3.5000000000000003E-2</c:v>
                </c:pt>
                <c:pt idx="65">
                  <c:v>3.5000000000000003E-2</c:v>
                </c:pt>
                <c:pt idx="66">
                  <c:v>0.04</c:v>
                </c:pt>
                <c:pt idx="67">
                  <c:v>0.04</c:v>
                </c:pt>
                <c:pt idx="68">
                  <c:v>3.7499999999999999E-2</c:v>
                </c:pt>
                <c:pt idx="69">
                  <c:v>3.5000000000000003E-2</c:v>
                </c:pt>
                <c:pt idx="70">
                  <c:v>3.5000000000000003E-2</c:v>
                </c:pt>
                <c:pt idx="71">
                  <c:v>3.5000000000000003E-2</c:v>
                </c:pt>
                <c:pt idx="72">
                  <c:v>3.2500000000000001E-2</c:v>
                </c:pt>
                <c:pt idx="73">
                  <c:v>3.5000000000000003E-2</c:v>
                </c:pt>
                <c:pt idx="74">
                  <c:v>3.7499999999999999E-2</c:v>
                </c:pt>
                <c:pt idx="75">
                  <c:v>0.04</c:v>
                </c:pt>
                <c:pt idx="76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931640"/>
        <c:axId val="336932032"/>
      </c:lineChart>
      <c:catAx>
        <c:axId val="33693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32032"/>
        <c:crosses val="autoZero"/>
        <c:auto val="1"/>
        <c:lblAlgn val="ctr"/>
        <c:lblOffset val="100"/>
        <c:noMultiLvlLbl val="0"/>
      </c:catAx>
      <c:valAx>
        <c:axId val="33693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3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SPIA Valuation Rates: Current</a:t>
            </a:r>
            <a:r>
              <a:rPr lang="en-US" baseline="0"/>
              <a:t> Minus Proposed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Exhibit!$V$7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Exhibit!$U$8:$U$85</c:f>
              <c:strCache>
                <c:ptCount val="78"/>
                <c:pt idx="0">
                  <c:v>Q2 1997</c:v>
                </c:pt>
                <c:pt idx="1">
                  <c:v>Q3 1997</c:v>
                </c:pt>
                <c:pt idx="2">
                  <c:v>Q4 1997</c:v>
                </c:pt>
                <c:pt idx="3">
                  <c:v>Q1 1998</c:v>
                </c:pt>
                <c:pt idx="4">
                  <c:v>Q2 1998</c:v>
                </c:pt>
                <c:pt idx="5">
                  <c:v>Q3 1998</c:v>
                </c:pt>
                <c:pt idx="6">
                  <c:v>Q4 1998</c:v>
                </c:pt>
                <c:pt idx="7">
                  <c:v>Q1 1999</c:v>
                </c:pt>
                <c:pt idx="8">
                  <c:v>Q2 1999</c:v>
                </c:pt>
                <c:pt idx="9">
                  <c:v>Q3 1999</c:v>
                </c:pt>
                <c:pt idx="10">
                  <c:v>Q4 1999</c:v>
                </c:pt>
                <c:pt idx="11">
                  <c:v>Q1 2000</c:v>
                </c:pt>
                <c:pt idx="12">
                  <c:v>Q2 2000</c:v>
                </c:pt>
                <c:pt idx="13">
                  <c:v>Q3 2000</c:v>
                </c:pt>
                <c:pt idx="14">
                  <c:v>Q4 2000</c:v>
                </c:pt>
                <c:pt idx="15">
                  <c:v>Q1 2001</c:v>
                </c:pt>
                <c:pt idx="16">
                  <c:v>Q2 2001</c:v>
                </c:pt>
                <c:pt idx="17">
                  <c:v>Q3 2001</c:v>
                </c:pt>
                <c:pt idx="18">
                  <c:v>Q4 2001</c:v>
                </c:pt>
                <c:pt idx="19">
                  <c:v>Q1 2002</c:v>
                </c:pt>
                <c:pt idx="20">
                  <c:v>Q2 2002</c:v>
                </c:pt>
                <c:pt idx="21">
                  <c:v>Q3 2002</c:v>
                </c:pt>
                <c:pt idx="22">
                  <c:v>Q4 2002</c:v>
                </c:pt>
                <c:pt idx="23">
                  <c:v>Q1 2003</c:v>
                </c:pt>
                <c:pt idx="24">
                  <c:v>Q2 2003</c:v>
                </c:pt>
                <c:pt idx="25">
                  <c:v>Q3 2003</c:v>
                </c:pt>
                <c:pt idx="26">
                  <c:v>Q4 2003</c:v>
                </c:pt>
                <c:pt idx="27">
                  <c:v>Q1 2004</c:v>
                </c:pt>
                <c:pt idx="28">
                  <c:v>Q2 2004</c:v>
                </c:pt>
                <c:pt idx="29">
                  <c:v>Q3 2004</c:v>
                </c:pt>
                <c:pt idx="30">
                  <c:v>Q4 2004</c:v>
                </c:pt>
                <c:pt idx="31">
                  <c:v>Q1 2005</c:v>
                </c:pt>
                <c:pt idx="32">
                  <c:v>Q2 2005</c:v>
                </c:pt>
                <c:pt idx="33">
                  <c:v>Q3 2005</c:v>
                </c:pt>
                <c:pt idx="34">
                  <c:v>Q4 2005</c:v>
                </c:pt>
                <c:pt idx="35">
                  <c:v>Q1 2006</c:v>
                </c:pt>
                <c:pt idx="36">
                  <c:v>Q2 2006</c:v>
                </c:pt>
                <c:pt idx="37">
                  <c:v>Q3 2006</c:v>
                </c:pt>
                <c:pt idx="38">
                  <c:v>Q4 2006</c:v>
                </c:pt>
                <c:pt idx="39">
                  <c:v>Q1 2007</c:v>
                </c:pt>
                <c:pt idx="40">
                  <c:v>Q2 2007</c:v>
                </c:pt>
                <c:pt idx="41">
                  <c:v>Q3 2007</c:v>
                </c:pt>
                <c:pt idx="42">
                  <c:v>Q4 2007</c:v>
                </c:pt>
                <c:pt idx="43">
                  <c:v>Q1 2008</c:v>
                </c:pt>
                <c:pt idx="44">
                  <c:v>Q2 2008</c:v>
                </c:pt>
                <c:pt idx="45">
                  <c:v>Q3 2008</c:v>
                </c:pt>
                <c:pt idx="46">
                  <c:v>Q4 2008</c:v>
                </c:pt>
                <c:pt idx="47">
                  <c:v>Q1 2009</c:v>
                </c:pt>
                <c:pt idx="48">
                  <c:v>Q2 2009</c:v>
                </c:pt>
                <c:pt idx="49">
                  <c:v>Q3 2009</c:v>
                </c:pt>
                <c:pt idx="50">
                  <c:v>Q4 2009</c:v>
                </c:pt>
                <c:pt idx="51">
                  <c:v>Q1 2010</c:v>
                </c:pt>
                <c:pt idx="52">
                  <c:v>Q2 2010</c:v>
                </c:pt>
                <c:pt idx="53">
                  <c:v>Q3 2010</c:v>
                </c:pt>
                <c:pt idx="54">
                  <c:v>Q4 2010</c:v>
                </c:pt>
                <c:pt idx="55">
                  <c:v>Q1 2011</c:v>
                </c:pt>
                <c:pt idx="56">
                  <c:v>Q2 2011</c:v>
                </c:pt>
                <c:pt idx="57">
                  <c:v>Q3 2011</c:v>
                </c:pt>
                <c:pt idx="58">
                  <c:v>Q4 2011</c:v>
                </c:pt>
                <c:pt idx="59">
                  <c:v>Q1 2012</c:v>
                </c:pt>
                <c:pt idx="60">
                  <c:v>Q2 2012</c:v>
                </c:pt>
                <c:pt idx="61">
                  <c:v>Q3 2012</c:v>
                </c:pt>
                <c:pt idx="62">
                  <c:v>Q4 2012</c:v>
                </c:pt>
                <c:pt idx="63">
                  <c:v>Q1 2013</c:v>
                </c:pt>
                <c:pt idx="64">
                  <c:v>Q2 2013</c:v>
                </c:pt>
                <c:pt idx="65">
                  <c:v>Q3 2013</c:v>
                </c:pt>
                <c:pt idx="66">
                  <c:v>Q4 2013</c:v>
                </c:pt>
                <c:pt idx="67">
                  <c:v>Q1 2014</c:v>
                </c:pt>
                <c:pt idx="68">
                  <c:v>Q2 2014</c:v>
                </c:pt>
                <c:pt idx="69">
                  <c:v>Q3 2014</c:v>
                </c:pt>
                <c:pt idx="70">
                  <c:v>Q4 2014</c:v>
                </c:pt>
                <c:pt idx="71">
                  <c:v>Q1 2015*</c:v>
                </c:pt>
                <c:pt idx="72">
                  <c:v>Q2 2015*</c:v>
                </c:pt>
                <c:pt idx="73">
                  <c:v>Q3 2015*</c:v>
                </c:pt>
                <c:pt idx="74">
                  <c:v>Q4 2015*</c:v>
                </c:pt>
                <c:pt idx="75">
                  <c:v>Q1 2016*</c:v>
                </c:pt>
                <c:pt idx="76">
                  <c:v>Q2 2016*</c:v>
                </c:pt>
                <c:pt idx="77">
                  <c:v>Q3 2016*</c:v>
                </c:pt>
              </c:strCache>
            </c:strRef>
          </c:cat>
          <c:val>
            <c:numRef>
              <c:f>Exhibit!$V$8:$V$85</c:f>
              <c:numCache>
                <c:formatCode>0.00%</c:formatCode>
                <c:ptCount val="78"/>
                <c:pt idx="0">
                  <c:v>-1.0000000000000002E-2</c:v>
                </c:pt>
                <c:pt idx="1">
                  <c:v>-1.0000000000000002E-2</c:v>
                </c:pt>
                <c:pt idx="2">
                  <c:v>-1.2500000000000004E-2</c:v>
                </c:pt>
                <c:pt idx="3">
                  <c:v>-1.0000000000000002E-2</c:v>
                </c:pt>
                <c:pt idx="4">
                  <c:v>-1.0000000000000002E-2</c:v>
                </c:pt>
                <c:pt idx="5">
                  <c:v>-1.0000000000000002E-2</c:v>
                </c:pt>
                <c:pt idx="6">
                  <c:v>-1.2499999999999997E-2</c:v>
                </c:pt>
                <c:pt idx="7">
                  <c:v>-1.4999999999999999E-2</c:v>
                </c:pt>
                <c:pt idx="8">
                  <c:v>-1.2499999999999997E-2</c:v>
                </c:pt>
                <c:pt idx="9">
                  <c:v>-1.0000000000000002E-2</c:v>
                </c:pt>
                <c:pt idx="10">
                  <c:v>-4.9999999999999975E-3</c:v>
                </c:pt>
                <c:pt idx="11">
                  <c:v>-1.0000000000000009E-2</c:v>
                </c:pt>
                <c:pt idx="12">
                  <c:v>-5.0000000000000044E-3</c:v>
                </c:pt>
                <c:pt idx="13">
                  <c:v>-5.0000000000000044E-3</c:v>
                </c:pt>
                <c:pt idx="14">
                  <c:v>-7.5000000000000067E-3</c:v>
                </c:pt>
                <c:pt idx="15">
                  <c:v>-5.0000000000000044E-3</c:v>
                </c:pt>
                <c:pt idx="16">
                  <c:v>-1.2500000000000004E-2</c:v>
                </c:pt>
                <c:pt idx="17">
                  <c:v>-1.7500000000000002E-2</c:v>
                </c:pt>
                <c:pt idx="18">
                  <c:v>-2.0000000000000004E-2</c:v>
                </c:pt>
                <c:pt idx="19">
                  <c:v>-2.2499999999999999E-2</c:v>
                </c:pt>
                <c:pt idx="20">
                  <c:v>-2.0000000000000004E-2</c:v>
                </c:pt>
                <c:pt idx="21">
                  <c:v>-1.7500000000000002E-2</c:v>
                </c:pt>
                <c:pt idx="22">
                  <c:v>-2.2499999999999999E-2</c:v>
                </c:pt>
                <c:pt idx="23">
                  <c:v>-1.9999999999999997E-2</c:v>
                </c:pt>
                <c:pt idx="24">
                  <c:v>-2.7499999999999997E-2</c:v>
                </c:pt>
                <c:pt idx="25">
                  <c:v>-3.2500000000000001E-2</c:v>
                </c:pt>
                <c:pt idx="26">
                  <c:v>-0.03</c:v>
                </c:pt>
                <c:pt idx="27">
                  <c:v>-2.5000000000000001E-2</c:v>
                </c:pt>
                <c:pt idx="28">
                  <c:v>-2.75E-2</c:v>
                </c:pt>
                <c:pt idx="29">
                  <c:v>-2.2499999999999999E-2</c:v>
                </c:pt>
                <c:pt idx="30">
                  <c:v>-2.2499999999999999E-2</c:v>
                </c:pt>
                <c:pt idx="31">
                  <c:v>-1.9999999999999997E-2</c:v>
                </c:pt>
                <c:pt idx="32">
                  <c:v>-1.4999999999999999E-2</c:v>
                </c:pt>
                <c:pt idx="33">
                  <c:v>-1.4999999999999999E-2</c:v>
                </c:pt>
                <c:pt idx="34">
                  <c:v>-1.2499999999999997E-2</c:v>
                </c:pt>
                <c:pt idx="35">
                  <c:v>-9.999999999999995E-3</c:v>
                </c:pt>
                <c:pt idx="36">
                  <c:v>-7.4999999999999997E-3</c:v>
                </c:pt>
                <c:pt idx="37">
                  <c:v>-4.9999999999999975E-3</c:v>
                </c:pt>
                <c:pt idx="38">
                  <c:v>-4.9999999999999975E-3</c:v>
                </c:pt>
                <c:pt idx="39">
                  <c:v>-1.0000000000000002E-2</c:v>
                </c:pt>
                <c:pt idx="40">
                  <c:v>-1.0000000000000002E-2</c:v>
                </c:pt>
                <c:pt idx="41">
                  <c:v>-7.4999999999999997E-3</c:v>
                </c:pt>
                <c:pt idx="42">
                  <c:v>-7.4999999999999997E-3</c:v>
                </c:pt>
                <c:pt idx="43">
                  <c:v>-1.0000000000000002E-2</c:v>
                </c:pt>
                <c:pt idx="44">
                  <c:v>-1.4999999999999999E-2</c:v>
                </c:pt>
                <c:pt idx="45">
                  <c:v>-7.4999999999999997E-3</c:v>
                </c:pt>
                <c:pt idx="46">
                  <c:v>-2.5000000000000022E-3</c:v>
                </c:pt>
                <c:pt idx="47">
                  <c:v>1.2499999999999997E-2</c:v>
                </c:pt>
                <c:pt idx="48">
                  <c:v>5.0000000000000044E-3</c:v>
                </c:pt>
                <c:pt idx="49">
                  <c:v>-4.9999999999999975E-3</c:v>
                </c:pt>
                <c:pt idx="50">
                  <c:v>-1.9999999999999997E-2</c:v>
                </c:pt>
                <c:pt idx="51">
                  <c:v>-1.9999999999999997E-2</c:v>
                </c:pt>
                <c:pt idx="52">
                  <c:v>-2.2499999999999999E-2</c:v>
                </c:pt>
                <c:pt idx="53">
                  <c:v>-2.4999999999999998E-2</c:v>
                </c:pt>
                <c:pt idx="54">
                  <c:v>-2.7499999999999997E-2</c:v>
                </c:pt>
                <c:pt idx="55">
                  <c:v>-2.7500000000000004E-2</c:v>
                </c:pt>
                <c:pt idx="56">
                  <c:v>-2.5000000000000001E-2</c:v>
                </c:pt>
                <c:pt idx="57">
                  <c:v>-2.7500000000000004E-2</c:v>
                </c:pt>
                <c:pt idx="58">
                  <c:v>-2.7500000000000004E-2</c:v>
                </c:pt>
                <c:pt idx="59">
                  <c:v>-1.7500000000000002E-2</c:v>
                </c:pt>
                <c:pt idx="60">
                  <c:v>-2.0000000000000004E-2</c:v>
                </c:pt>
                <c:pt idx="61">
                  <c:v>-2.2500000000000003E-2</c:v>
                </c:pt>
                <c:pt idx="62">
                  <c:v>-2.5000000000000001E-2</c:v>
                </c:pt>
                <c:pt idx="63">
                  <c:v>-2.5000000000000001E-2</c:v>
                </c:pt>
                <c:pt idx="64">
                  <c:v>-2.5000000000000001E-2</c:v>
                </c:pt>
                <c:pt idx="65">
                  <c:v>-2.5000000000000001E-2</c:v>
                </c:pt>
                <c:pt idx="66">
                  <c:v>-0.02</c:v>
                </c:pt>
                <c:pt idx="67">
                  <c:v>-2.7499999999999997E-2</c:v>
                </c:pt>
                <c:pt idx="68">
                  <c:v>-2.7499999999999997E-2</c:v>
                </c:pt>
                <c:pt idx="69">
                  <c:v>-2.7499999999999997E-2</c:v>
                </c:pt>
                <c:pt idx="70">
                  <c:v>-2.7499999999999997E-2</c:v>
                </c:pt>
                <c:pt idx="71">
                  <c:v>-2.2499999999999999E-2</c:v>
                </c:pt>
                <c:pt idx="72">
                  <c:v>-2.2499999999999999E-2</c:v>
                </c:pt>
                <c:pt idx="73">
                  <c:v>-2.2499999999999999E-2</c:v>
                </c:pt>
                <c:pt idx="74">
                  <c:v>-0.02</c:v>
                </c:pt>
                <c:pt idx="75">
                  <c:v>-1.7500000000000002E-2</c:v>
                </c:pt>
                <c:pt idx="76">
                  <c:v>-1.7500000000000002E-2</c:v>
                </c:pt>
                <c:pt idx="77">
                  <c:v>-0.02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Exhibit!$W$7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Exhibit!$U$8:$U$85</c:f>
              <c:strCache>
                <c:ptCount val="78"/>
                <c:pt idx="0">
                  <c:v>Q2 1997</c:v>
                </c:pt>
                <c:pt idx="1">
                  <c:v>Q3 1997</c:v>
                </c:pt>
                <c:pt idx="2">
                  <c:v>Q4 1997</c:v>
                </c:pt>
                <c:pt idx="3">
                  <c:v>Q1 1998</c:v>
                </c:pt>
                <c:pt idx="4">
                  <c:v>Q2 1998</c:v>
                </c:pt>
                <c:pt idx="5">
                  <c:v>Q3 1998</c:v>
                </c:pt>
                <c:pt idx="6">
                  <c:v>Q4 1998</c:v>
                </c:pt>
                <c:pt idx="7">
                  <c:v>Q1 1999</c:v>
                </c:pt>
                <c:pt idx="8">
                  <c:v>Q2 1999</c:v>
                </c:pt>
                <c:pt idx="9">
                  <c:v>Q3 1999</c:v>
                </c:pt>
                <c:pt idx="10">
                  <c:v>Q4 1999</c:v>
                </c:pt>
                <c:pt idx="11">
                  <c:v>Q1 2000</c:v>
                </c:pt>
                <c:pt idx="12">
                  <c:v>Q2 2000</c:v>
                </c:pt>
                <c:pt idx="13">
                  <c:v>Q3 2000</c:v>
                </c:pt>
                <c:pt idx="14">
                  <c:v>Q4 2000</c:v>
                </c:pt>
                <c:pt idx="15">
                  <c:v>Q1 2001</c:v>
                </c:pt>
                <c:pt idx="16">
                  <c:v>Q2 2001</c:v>
                </c:pt>
                <c:pt idx="17">
                  <c:v>Q3 2001</c:v>
                </c:pt>
                <c:pt idx="18">
                  <c:v>Q4 2001</c:v>
                </c:pt>
                <c:pt idx="19">
                  <c:v>Q1 2002</c:v>
                </c:pt>
                <c:pt idx="20">
                  <c:v>Q2 2002</c:v>
                </c:pt>
                <c:pt idx="21">
                  <c:v>Q3 2002</c:v>
                </c:pt>
                <c:pt idx="22">
                  <c:v>Q4 2002</c:v>
                </c:pt>
                <c:pt idx="23">
                  <c:v>Q1 2003</c:v>
                </c:pt>
                <c:pt idx="24">
                  <c:v>Q2 2003</c:v>
                </c:pt>
                <c:pt idx="25">
                  <c:v>Q3 2003</c:v>
                </c:pt>
                <c:pt idx="26">
                  <c:v>Q4 2003</c:v>
                </c:pt>
                <c:pt idx="27">
                  <c:v>Q1 2004</c:v>
                </c:pt>
                <c:pt idx="28">
                  <c:v>Q2 2004</c:v>
                </c:pt>
                <c:pt idx="29">
                  <c:v>Q3 2004</c:v>
                </c:pt>
                <c:pt idx="30">
                  <c:v>Q4 2004</c:v>
                </c:pt>
                <c:pt idx="31">
                  <c:v>Q1 2005</c:v>
                </c:pt>
                <c:pt idx="32">
                  <c:v>Q2 2005</c:v>
                </c:pt>
                <c:pt idx="33">
                  <c:v>Q3 2005</c:v>
                </c:pt>
                <c:pt idx="34">
                  <c:v>Q4 2005</c:v>
                </c:pt>
                <c:pt idx="35">
                  <c:v>Q1 2006</c:v>
                </c:pt>
                <c:pt idx="36">
                  <c:v>Q2 2006</c:v>
                </c:pt>
                <c:pt idx="37">
                  <c:v>Q3 2006</c:v>
                </c:pt>
                <c:pt idx="38">
                  <c:v>Q4 2006</c:v>
                </c:pt>
                <c:pt idx="39">
                  <c:v>Q1 2007</c:v>
                </c:pt>
                <c:pt idx="40">
                  <c:v>Q2 2007</c:v>
                </c:pt>
                <c:pt idx="41">
                  <c:v>Q3 2007</c:v>
                </c:pt>
                <c:pt idx="42">
                  <c:v>Q4 2007</c:v>
                </c:pt>
                <c:pt idx="43">
                  <c:v>Q1 2008</c:v>
                </c:pt>
                <c:pt idx="44">
                  <c:v>Q2 2008</c:v>
                </c:pt>
                <c:pt idx="45">
                  <c:v>Q3 2008</c:v>
                </c:pt>
                <c:pt idx="46">
                  <c:v>Q4 2008</c:v>
                </c:pt>
                <c:pt idx="47">
                  <c:v>Q1 2009</c:v>
                </c:pt>
                <c:pt idx="48">
                  <c:v>Q2 2009</c:v>
                </c:pt>
                <c:pt idx="49">
                  <c:v>Q3 2009</c:v>
                </c:pt>
                <c:pt idx="50">
                  <c:v>Q4 2009</c:v>
                </c:pt>
                <c:pt idx="51">
                  <c:v>Q1 2010</c:v>
                </c:pt>
                <c:pt idx="52">
                  <c:v>Q2 2010</c:v>
                </c:pt>
                <c:pt idx="53">
                  <c:v>Q3 2010</c:v>
                </c:pt>
                <c:pt idx="54">
                  <c:v>Q4 2010</c:v>
                </c:pt>
                <c:pt idx="55">
                  <c:v>Q1 2011</c:v>
                </c:pt>
                <c:pt idx="56">
                  <c:v>Q2 2011</c:v>
                </c:pt>
                <c:pt idx="57">
                  <c:v>Q3 2011</c:v>
                </c:pt>
                <c:pt idx="58">
                  <c:v>Q4 2011</c:v>
                </c:pt>
                <c:pt idx="59">
                  <c:v>Q1 2012</c:v>
                </c:pt>
                <c:pt idx="60">
                  <c:v>Q2 2012</c:v>
                </c:pt>
                <c:pt idx="61">
                  <c:v>Q3 2012</c:v>
                </c:pt>
                <c:pt idx="62">
                  <c:v>Q4 2012</c:v>
                </c:pt>
                <c:pt idx="63">
                  <c:v>Q1 2013</c:v>
                </c:pt>
                <c:pt idx="64">
                  <c:v>Q2 2013</c:v>
                </c:pt>
                <c:pt idx="65">
                  <c:v>Q3 2013</c:v>
                </c:pt>
                <c:pt idx="66">
                  <c:v>Q4 2013</c:v>
                </c:pt>
                <c:pt idx="67">
                  <c:v>Q1 2014</c:v>
                </c:pt>
                <c:pt idx="68">
                  <c:v>Q2 2014</c:v>
                </c:pt>
                <c:pt idx="69">
                  <c:v>Q3 2014</c:v>
                </c:pt>
                <c:pt idx="70">
                  <c:v>Q4 2014</c:v>
                </c:pt>
                <c:pt idx="71">
                  <c:v>Q1 2015*</c:v>
                </c:pt>
                <c:pt idx="72">
                  <c:v>Q2 2015*</c:v>
                </c:pt>
                <c:pt idx="73">
                  <c:v>Q3 2015*</c:v>
                </c:pt>
                <c:pt idx="74">
                  <c:v>Q4 2015*</c:v>
                </c:pt>
                <c:pt idx="75">
                  <c:v>Q1 2016*</c:v>
                </c:pt>
                <c:pt idx="76">
                  <c:v>Q2 2016*</c:v>
                </c:pt>
                <c:pt idx="77">
                  <c:v>Q3 2016*</c:v>
                </c:pt>
              </c:strCache>
            </c:strRef>
          </c:cat>
          <c:val>
            <c:numRef>
              <c:f>Exhibit!$W$8:$W$85</c:f>
              <c:numCache>
                <c:formatCode>0.00%</c:formatCode>
                <c:ptCount val="78"/>
                <c:pt idx="0">
                  <c:v>-1.0000000000000002E-2</c:v>
                </c:pt>
                <c:pt idx="1">
                  <c:v>-7.5000000000000067E-3</c:v>
                </c:pt>
                <c:pt idx="2">
                  <c:v>-1.2500000000000004E-2</c:v>
                </c:pt>
                <c:pt idx="3">
                  <c:v>-7.4999999999999997E-3</c:v>
                </c:pt>
                <c:pt idx="4">
                  <c:v>-1.0000000000000002E-2</c:v>
                </c:pt>
                <c:pt idx="5">
                  <c:v>-1.0000000000000002E-2</c:v>
                </c:pt>
                <c:pt idx="6">
                  <c:v>-1.0000000000000002E-2</c:v>
                </c:pt>
                <c:pt idx="7">
                  <c:v>-1.2499999999999997E-2</c:v>
                </c:pt>
                <c:pt idx="8">
                  <c:v>-1.0000000000000002E-2</c:v>
                </c:pt>
                <c:pt idx="9">
                  <c:v>-7.4999999999999997E-3</c:v>
                </c:pt>
                <c:pt idx="10">
                  <c:v>-2.5000000000000022E-3</c:v>
                </c:pt>
                <c:pt idx="11">
                  <c:v>-7.5000000000000067E-3</c:v>
                </c:pt>
                <c:pt idx="12">
                  <c:v>-5.0000000000000044E-3</c:v>
                </c:pt>
                <c:pt idx="13">
                  <c:v>-2.5000000000000022E-3</c:v>
                </c:pt>
                <c:pt idx="14">
                  <c:v>-5.0000000000000044E-3</c:v>
                </c:pt>
                <c:pt idx="15">
                  <c:v>-5.0000000000000044E-3</c:v>
                </c:pt>
                <c:pt idx="16">
                  <c:v>-1.0000000000000002E-2</c:v>
                </c:pt>
                <c:pt idx="17">
                  <c:v>-1.2500000000000004E-2</c:v>
                </c:pt>
                <c:pt idx="18">
                  <c:v>-1.7500000000000002E-2</c:v>
                </c:pt>
                <c:pt idx="19">
                  <c:v>-1.7500000000000002E-2</c:v>
                </c:pt>
                <c:pt idx="20">
                  <c:v>-1.4999999999999999E-2</c:v>
                </c:pt>
                <c:pt idx="21">
                  <c:v>-1.2500000000000004E-2</c:v>
                </c:pt>
                <c:pt idx="22">
                  <c:v>-1.7500000000000002E-2</c:v>
                </c:pt>
                <c:pt idx="23">
                  <c:v>-1.4999999999999999E-2</c:v>
                </c:pt>
                <c:pt idx="24">
                  <c:v>-2.2499999999999999E-2</c:v>
                </c:pt>
                <c:pt idx="25">
                  <c:v>-2.7499999999999997E-2</c:v>
                </c:pt>
                <c:pt idx="26">
                  <c:v>-2.4999999999999994E-2</c:v>
                </c:pt>
                <c:pt idx="27">
                  <c:v>-1.9999999999999997E-2</c:v>
                </c:pt>
                <c:pt idx="28">
                  <c:v>-2.2499999999999999E-2</c:v>
                </c:pt>
                <c:pt idx="29">
                  <c:v>-1.7500000000000002E-2</c:v>
                </c:pt>
                <c:pt idx="30">
                  <c:v>-1.7500000000000002E-2</c:v>
                </c:pt>
                <c:pt idx="31">
                  <c:v>-1.4999999999999999E-2</c:v>
                </c:pt>
                <c:pt idx="32">
                  <c:v>-1.2499999999999997E-2</c:v>
                </c:pt>
                <c:pt idx="33">
                  <c:v>-1.2499999999999997E-2</c:v>
                </c:pt>
                <c:pt idx="34">
                  <c:v>-9.999999999999995E-3</c:v>
                </c:pt>
                <c:pt idx="35">
                  <c:v>-7.4999999999999997E-3</c:v>
                </c:pt>
                <c:pt idx="36">
                  <c:v>-7.4999999999999997E-3</c:v>
                </c:pt>
                <c:pt idx="37">
                  <c:v>-2.4999999999999953E-3</c:v>
                </c:pt>
                <c:pt idx="38">
                  <c:v>-4.9999999999999975E-3</c:v>
                </c:pt>
                <c:pt idx="39">
                  <c:v>-7.4999999999999997E-3</c:v>
                </c:pt>
                <c:pt idx="40">
                  <c:v>-7.4999999999999997E-3</c:v>
                </c:pt>
                <c:pt idx="41">
                  <c:v>-7.4999999999999997E-3</c:v>
                </c:pt>
                <c:pt idx="42">
                  <c:v>-4.9999999999999975E-3</c:v>
                </c:pt>
                <c:pt idx="43">
                  <c:v>-7.4999999999999997E-3</c:v>
                </c:pt>
                <c:pt idx="44">
                  <c:v>-1.0000000000000002E-2</c:v>
                </c:pt>
                <c:pt idx="45">
                  <c:v>-4.9999999999999975E-3</c:v>
                </c:pt>
                <c:pt idx="46">
                  <c:v>0</c:v>
                </c:pt>
                <c:pt idx="47">
                  <c:v>1.2499999999999997E-2</c:v>
                </c:pt>
                <c:pt idx="48">
                  <c:v>5.0000000000000044E-3</c:v>
                </c:pt>
                <c:pt idx="49">
                  <c:v>-2.4999999999999953E-3</c:v>
                </c:pt>
                <c:pt idx="50">
                  <c:v>-1.4999999999999999E-2</c:v>
                </c:pt>
                <c:pt idx="51">
                  <c:v>-1.4999999999999999E-2</c:v>
                </c:pt>
                <c:pt idx="52">
                  <c:v>-1.7499999999999995E-2</c:v>
                </c:pt>
                <c:pt idx="53">
                  <c:v>-1.7499999999999995E-2</c:v>
                </c:pt>
                <c:pt idx="54">
                  <c:v>-2.2499999999999999E-2</c:v>
                </c:pt>
                <c:pt idx="55">
                  <c:v>-2.0000000000000004E-2</c:v>
                </c:pt>
                <c:pt idx="56">
                  <c:v>-2.0000000000000004E-2</c:v>
                </c:pt>
                <c:pt idx="57">
                  <c:v>-2.0000000000000004E-2</c:v>
                </c:pt>
                <c:pt idx="58">
                  <c:v>-2.2500000000000003E-2</c:v>
                </c:pt>
                <c:pt idx="59">
                  <c:v>-1.2500000000000004E-2</c:v>
                </c:pt>
                <c:pt idx="60">
                  <c:v>-1.5000000000000003E-2</c:v>
                </c:pt>
                <c:pt idx="61">
                  <c:v>-1.7500000000000002E-2</c:v>
                </c:pt>
                <c:pt idx="62">
                  <c:v>-2.0000000000000004E-2</c:v>
                </c:pt>
                <c:pt idx="63">
                  <c:v>-0.02</c:v>
                </c:pt>
                <c:pt idx="64">
                  <c:v>-0.02</c:v>
                </c:pt>
                <c:pt idx="65">
                  <c:v>-1.7500000000000002E-2</c:v>
                </c:pt>
                <c:pt idx="66">
                  <c:v>-1.2500000000000001E-2</c:v>
                </c:pt>
                <c:pt idx="67">
                  <c:v>-1.9999999999999997E-2</c:v>
                </c:pt>
                <c:pt idx="68">
                  <c:v>-1.9999999999999997E-2</c:v>
                </c:pt>
                <c:pt idx="69">
                  <c:v>-2.2499999999999999E-2</c:v>
                </c:pt>
                <c:pt idx="70">
                  <c:v>-2.2499999999999999E-2</c:v>
                </c:pt>
                <c:pt idx="71">
                  <c:v>-1.7500000000000002E-2</c:v>
                </c:pt>
                <c:pt idx="72">
                  <c:v>-1.7500000000000002E-2</c:v>
                </c:pt>
                <c:pt idx="73">
                  <c:v>-1.7500000000000002E-2</c:v>
                </c:pt>
                <c:pt idx="74">
                  <c:v>-1.2500000000000001E-2</c:v>
                </c:pt>
                <c:pt idx="75">
                  <c:v>-1.2500000000000001E-2</c:v>
                </c:pt>
                <c:pt idx="76">
                  <c:v>-1.2500000000000001E-2</c:v>
                </c:pt>
                <c:pt idx="77">
                  <c:v>-1.7500000000000002E-2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Exhibit!$X$7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Exhibit!$U$8:$U$85</c:f>
              <c:strCache>
                <c:ptCount val="78"/>
                <c:pt idx="0">
                  <c:v>Q2 1997</c:v>
                </c:pt>
                <c:pt idx="1">
                  <c:v>Q3 1997</c:v>
                </c:pt>
                <c:pt idx="2">
                  <c:v>Q4 1997</c:v>
                </c:pt>
                <c:pt idx="3">
                  <c:v>Q1 1998</c:v>
                </c:pt>
                <c:pt idx="4">
                  <c:v>Q2 1998</c:v>
                </c:pt>
                <c:pt idx="5">
                  <c:v>Q3 1998</c:v>
                </c:pt>
                <c:pt idx="6">
                  <c:v>Q4 1998</c:v>
                </c:pt>
                <c:pt idx="7">
                  <c:v>Q1 1999</c:v>
                </c:pt>
                <c:pt idx="8">
                  <c:v>Q2 1999</c:v>
                </c:pt>
                <c:pt idx="9">
                  <c:v>Q3 1999</c:v>
                </c:pt>
                <c:pt idx="10">
                  <c:v>Q4 1999</c:v>
                </c:pt>
                <c:pt idx="11">
                  <c:v>Q1 2000</c:v>
                </c:pt>
                <c:pt idx="12">
                  <c:v>Q2 2000</c:v>
                </c:pt>
                <c:pt idx="13">
                  <c:v>Q3 2000</c:v>
                </c:pt>
                <c:pt idx="14">
                  <c:v>Q4 2000</c:v>
                </c:pt>
                <c:pt idx="15">
                  <c:v>Q1 2001</c:v>
                </c:pt>
                <c:pt idx="16">
                  <c:v>Q2 2001</c:v>
                </c:pt>
                <c:pt idx="17">
                  <c:v>Q3 2001</c:v>
                </c:pt>
                <c:pt idx="18">
                  <c:v>Q4 2001</c:v>
                </c:pt>
                <c:pt idx="19">
                  <c:v>Q1 2002</c:v>
                </c:pt>
                <c:pt idx="20">
                  <c:v>Q2 2002</c:v>
                </c:pt>
                <c:pt idx="21">
                  <c:v>Q3 2002</c:v>
                </c:pt>
                <c:pt idx="22">
                  <c:v>Q4 2002</c:v>
                </c:pt>
                <c:pt idx="23">
                  <c:v>Q1 2003</c:v>
                </c:pt>
                <c:pt idx="24">
                  <c:v>Q2 2003</c:v>
                </c:pt>
                <c:pt idx="25">
                  <c:v>Q3 2003</c:v>
                </c:pt>
                <c:pt idx="26">
                  <c:v>Q4 2003</c:v>
                </c:pt>
                <c:pt idx="27">
                  <c:v>Q1 2004</c:v>
                </c:pt>
                <c:pt idx="28">
                  <c:v>Q2 2004</c:v>
                </c:pt>
                <c:pt idx="29">
                  <c:v>Q3 2004</c:v>
                </c:pt>
                <c:pt idx="30">
                  <c:v>Q4 2004</c:v>
                </c:pt>
                <c:pt idx="31">
                  <c:v>Q1 2005</c:v>
                </c:pt>
                <c:pt idx="32">
                  <c:v>Q2 2005</c:v>
                </c:pt>
                <c:pt idx="33">
                  <c:v>Q3 2005</c:v>
                </c:pt>
                <c:pt idx="34">
                  <c:v>Q4 2005</c:v>
                </c:pt>
                <c:pt idx="35">
                  <c:v>Q1 2006</c:v>
                </c:pt>
                <c:pt idx="36">
                  <c:v>Q2 2006</c:v>
                </c:pt>
                <c:pt idx="37">
                  <c:v>Q3 2006</c:v>
                </c:pt>
                <c:pt idx="38">
                  <c:v>Q4 2006</c:v>
                </c:pt>
                <c:pt idx="39">
                  <c:v>Q1 2007</c:v>
                </c:pt>
                <c:pt idx="40">
                  <c:v>Q2 2007</c:v>
                </c:pt>
                <c:pt idx="41">
                  <c:v>Q3 2007</c:v>
                </c:pt>
                <c:pt idx="42">
                  <c:v>Q4 2007</c:v>
                </c:pt>
                <c:pt idx="43">
                  <c:v>Q1 2008</c:v>
                </c:pt>
                <c:pt idx="44">
                  <c:v>Q2 2008</c:v>
                </c:pt>
                <c:pt idx="45">
                  <c:v>Q3 2008</c:v>
                </c:pt>
                <c:pt idx="46">
                  <c:v>Q4 2008</c:v>
                </c:pt>
                <c:pt idx="47">
                  <c:v>Q1 2009</c:v>
                </c:pt>
                <c:pt idx="48">
                  <c:v>Q2 2009</c:v>
                </c:pt>
                <c:pt idx="49">
                  <c:v>Q3 2009</c:v>
                </c:pt>
                <c:pt idx="50">
                  <c:v>Q4 2009</c:v>
                </c:pt>
                <c:pt idx="51">
                  <c:v>Q1 2010</c:v>
                </c:pt>
                <c:pt idx="52">
                  <c:v>Q2 2010</c:v>
                </c:pt>
                <c:pt idx="53">
                  <c:v>Q3 2010</c:v>
                </c:pt>
                <c:pt idx="54">
                  <c:v>Q4 2010</c:v>
                </c:pt>
                <c:pt idx="55">
                  <c:v>Q1 2011</c:v>
                </c:pt>
                <c:pt idx="56">
                  <c:v>Q2 2011</c:v>
                </c:pt>
                <c:pt idx="57">
                  <c:v>Q3 2011</c:v>
                </c:pt>
                <c:pt idx="58">
                  <c:v>Q4 2011</c:v>
                </c:pt>
                <c:pt idx="59">
                  <c:v>Q1 2012</c:v>
                </c:pt>
                <c:pt idx="60">
                  <c:v>Q2 2012</c:v>
                </c:pt>
                <c:pt idx="61">
                  <c:v>Q3 2012</c:v>
                </c:pt>
                <c:pt idx="62">
                  <c:v>Q4 2012</c:v>
                </c:pt>
                <c:pt idx="63">
                  <c:v>Q1 2013</c:v>
                </c:pt>
                <c:pt idx="64">
                  <c:v>Q2 2013</c:v>
                </c:pt>
                <c:pt idx="65">
                  <c:v>Q3 2013</c:v>
                </c:pt>
                <c:pt idx="66">
                  <c:v>Q4 2013</c:v>
                </c:pt>
                <c:pt idx="67">
                  <c:v>Q1 2014</c:v>
                </c:pt>
                <c:pt idx="68">
                  <c:v>Q2 2014</c:v>
                </c:pt>
                <c:pt idx="69">
                  <c:v>Q3 2014</c:v>
                </c:pt>
                <c:pt idx="70">
                  <c:v>Q4 2014</c:v>
                </c:pt>
                <c:pt idx="71">
                  <c:v>Q1 2015*</c:v>
                </c:pt>
                <c:pt idx="72">
                  <c:v>Q2 2015*</c:v>
                </c:pt>
                <c:pt idx="73">
                  <c:v>Q3 2015*</c:v>
                </c:pt>
                <c:pt idx="74">
                  <c:v>Q4 2015*</c:v>
                </c:pt>
                <c:pt idx="75">
                  <c:v>Q1 2016*</c:v>
                </c:pt>
                <c:pt idx="76">
                  <c:v>Q2 2016*</c:v>
                </c:pt>
                <c:pt idx="77">
                  <c:v>Q3 2016*</c:v>
                </c:pt>
              </c:strCache>
            </c:strRef>
          </c:cat>
          <c:val>
            <c:numRef>
              <c:f>Exhibit!$X$8:$X$85</c:f>
              <c:numCache>
                <c:formatCode>0.00%</c:formatCode>
                <c:ptCount val="78"/>
                <c:pt idx="0">
                  <c:v>-5.0000000000000044E-3</c:v>
                </c:pt>
                <c:pt idx="1">
                  <c:v>-5.0000000000000044E-3</c:v>
                </c:pt>
                <c:pt idx="2">
                  <c:v>-7.5000000000000067E-3</c:v>
                </c:pt>
                <c:pt idx="3">
                  <c:v>-4.9999999999999975E-3</c:v>
                </c:pt>
                <c:pt idx="4">
                  <c:v>-7.4999999999999997E-3</c:v>
                </c:pt>
                <c:pt idx="5">
                  <c:v>-7.4999999999999997E-3</c:v>
                </c:pt>
                <c:pt idx="6">
                  <c:v>-7.4999999999999997E-3</c:v>
                </c:pt>
                <c:pt idx="7">
                  <c:v>-1.0000000000000002E-2</c:v>
                </c:pt>
                <c:pt idx="8">
                  <c:v>-7.4999999999999997E-3</c:v>
                </c:pt>
                <c:pt idx="9">
                  <c:v>-4.9999999999999975E-3</c:v>
                </c:pt>
                <c:pt idx="10">
                  <c:v>0</c:v>
                </c:pt>
                <c:pt idx="11">
                  <c:v>-5.0000000000000044E-3</c:v>
                </c:pt>
                <c:pt idx="12">
                  <c:v>-2.5000000000000022E-3</c:v>
                </c:pt>
                <c:pt idx="13">
                  <c:v>0</c:v>
                </c:pt>
                <c:pt idx="14">
                  <c:v>-2.5000000000000022E-3</c:v>
                </c:pt>
                <c:pt idx="15">
                  <c:v>-2.5000000000000022E-3</c:v>
                </c:pt>
                <c:pt idx="16">
                  <c:v>-7.5000000000000067E-3</c:v>
                </c:pt>
                <c:pt idx="17">
                  <c:v>-7.5000000000000067E-3</c:v>
                </c:pt>
                <c:pt idx="18">
                  <c:v>-1.2500000000000004E-2</c:v>
                </c:pt>
                <c:pt idx="19">
                  <c:v>-1.0000000000000002E-2</c:v>
                </c:pt>
                <c:pt idx="20">
                  <c:v>-7.4999999999999997E-3</c:v>
                </c:pt>
                <c:pt idx="21">
                  <c:v>-7.4999999999999997E-3</c:v>
                </c:pt>
                <c:pt idx="22">
                  <c:v>-1.2500000000000004E-2</c:v>
                </c:pt>
                <c:pt idx="23">
                  <c:v>-9.999999999999995E-3</c:v>
                </c:pt>
                <c:pt idx="24">
                  <c:v>-1.4999999999999999E-2</c:v>
                </c:pt>
                <c:pt idx="25">
                  <c:v>-1.9999999999999997E-2</c:v>
                </c:pt>
                <c:pt idx="26">
                  <c:v>-1.7499999999999995E-2</c:v>
                </c:pt>
                <c:pt idx="27">
                  <c:v>-1.2499999999999997E-2</c:v>
                </c:pt>
                <c:pt idx="28">
                  <c:v>-1.4999999999999999E-2</c:v>
                </c:pt>
                <c:pt idx="29">
                  <c:v>-1.0000000000000002E-2</c:v>
                </c:pt>
                <c:pt idx="30">
                  <c:v>-1.2499999999999997E-2</c:v>
                </c:pt>
                <c:pt idx="31">
                  <c:v>-9.999999999999995E-3</c:v>
                </c:pt>
                <c:pt idx="32">
                  <c:v>-9.999999999999995E-3</c:v>
                </c:pt>
                <c:pt idx="33">
                  <c:v>-7.4999999999999997E-3</c:v>
                </c:pt>
                <c:pt idx="34">
                  <c:v>-7.4999999999999997E-3</c:v>
                </c:pt>
                <c:pt idx="35">
                  <c:v>-4.9999999999999975E-3</c:v>
                </c:pt>
                <c:pt idx="36">
                  <c:v>-4.9999999999999975E-3</c:v>
                </c:pt>
                <c:pt idx="37">
                  <c:v>0</c:v>
                </c:pt>
                <c:pt idx="38">
                  <c:v>0</c:v>
                </c:pt>
                <c:pt idx="39">
                  <c:v>-4.9999999999999975E-3</c:v>
                </c:pt>
                <c:pt idx="40">
                  <c:v>-4.9999999999999975E-3</c:v>
                </c:pt>
                <c:pt idx="41">
                  <c:v>-4.9999999999999975E-3</c:v>
                </c:pt>
                <c:pt idx="42">
                  <c:v>-2.5000000000000022E-3</c:v>
                </c:pt>
                <c:pt idx="43">
                  <c:v>-4.9999999999999975E-3</c:v>
                </c:pt>
                <c:pt idx="44">
                  <c:v>-4.9999999999999975E-3</c:v>
                </c:pt>
                <c:pt idx="45">
                  <c:v>-2.5000000000000022E-3</c:v>
                </c:pt>
                <c:pt idx="46">
                  <c:v>2.5000000000000022E-3</c:v>
                </c:pt>
                <c:pt idx="47">
                  <c:v>1.4999999999999999E-2</c:v>
                </c:pt>
                <c:pt idx="48">
                  <c:v>7.5000000000000067E-3</c:v>
                </c:pt>
                <c:pt idx="49">
                  <c:v>2.5000000000000022E-3</c:v>
                </c:pt>
                <c:pt idx="50">
                  <c:v>-9.999999999999995E-3</c:v>
                </c:pt>
                <c:pt idx="51">
                  <c:v>-7.4999999999999997E-3</c:v>
                </c:pt>
                <c:pt idx="52">
                  <c:v>-9.999999999999995E-3</c:v>
                </c:pt>
                <c:pt idx="53">
                  <c:v>-9.999999999999995E-3</c:v>
                </c:pt>
                <c:pt idx="54">
                  <c:v>-1.4999999999999999E-2</c:v>
                </c:pt>
                <c:pt idx="55">
                  <c:v>-1.4999999999999999E-2</c:v>
                </c:pt>
                <c:pt idx="56">
                  <c:v>-1.2500000000000004E-2</c:v>
                </c:pt>
                <c:pt idx="57">
                  <c:v>-1.2500000000000004E-2</c:v>
                </c:pt>
                <c:pt idx="58">
                  <c:v>-1.4999999999999999E-2</c:v>
                </c:pt>
                <c:pt idx="59">
                  <c:v>-7.4999999999999997E-3</c:v>
                </c:pt>
                <c:pt idx="60">
                  <c:v>-1.0000000000000002E-2</c:v>
                </c:pt>
                <c:pt idx="61">
                  <c:v>-1.0000000000000002E-2</c:v>
                </c:pt>
                <c:pt idx="62">
                  <c:v>-1.2500000000000004E-2</c:v>
                </c:pt>
                <c:pt idx="63">
                  <c:v>-1.2500000000000001E-2</c:v>
                </c:pt>
                <c:pt idx="64">
                  <c:v>-1.2500000000000001E-2</c:v>
                </c:pt>
                <c:pt idx="65">
                  <c:v>-1.2500000000000001E-2</c:v>
                </c:pt>
                <c:pt idx="66">
                  <c:v>-7.4999999999999997E-3</c:v>
                </c:pt>
                <c:pt idx="67">
                  <c:v>-1.2499999999999997E-2</c:v>
                </c:pt>
                <c:pt idx="68">
                  <c:v>-1.4999999999999999E-2</c:v>
                </c:pt>
                <c:pt idx="69">
                  <c:v>-1.4999999999999999E-2</c:v>
                </c:pt>
                <c:pt idx="70">
                  <c:v>-1.4999999999999999E-2</c:v>
                </c:pt>
                <c:pt idx="71">
                  <c:v>-1.0000000000000002E-2</c:v>
                </c:pt>
                <c:pt idx="72">
                  <c:v>-1.2500000000000001E-2</c:v>
                </c:pt>
                <c:pt idx="73">
                  <c:v>-1.0000000000000002E-2</c:v>
                </c:pt>
                <c:pt idx="74">
                  <c:v>-7.4999999999999997E-3</c:v>
                </c:pt>
                <c:pt idx="75">
                  <c:v>-7.4999999999999997E-3</c:v>
                </c:pt>
                <c:pt idx="76">
                  <c:v>-7.4999999999999997E-3</c:v>
                </c:pt>
                <c:pt idx="77">
                  <c:v>-1.2500000000000001E-2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Exhibit!$Y$7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Exhibit!$U$8:$U$85</c:f>
              <c:strCache>
                <c:ptCount val="78"/>
                <c:pt idx="0">
                  <c:v>Q2 1997</c:v>
                </c:pt>
                <c:pt idx="1">
                  <c:v>Q3 1997</c:v>
                </c:pt>
                <c:pt idx="2">
                  <c:v>Q4 1997</c:v>
                </c:pt>
                <c:pt idx="3">
                  <c:v>Q1 1998</c:v>
                </c:pt>
                <c:pt idx="4">
                  <c:v>Q2 1998</c:v>
                </c:pt>
                <c:pt idx="5">
                  <c:v>Q3 1998</c:v>
                </c:pt>
                <c:pt idx="6">
                  <c:v>Q4 1998</c:v>
                </c:pt>
                <c:pt idx="7">
                  <c:v>Q1 1999</c:v>
                </c:pt>
                <c:pt idx="8">
                  <c:v>Q2 1999</c:v>
                </c:pt>
                <c:pt idx="9">
                  <c:v>Q3 1999</c:v>
                </c:pt>
                <c:pt idx="10">
                  <c:v>Q4 1999</c:v>
                </c:pt>
                <c:pt idx="11">
                  <c:v>Q1 2000</c:v>
                </c:pt>
                <c:pt idx="12">
                  <c:v>Q2 2000</c:v>
                </c:pt>
                <c:pt idx="13">
                  <c:v>Q3 2000</c:v>
                </c:pt>
                <c:pt idx="14">
                  <c:v>Q4 2000</c:v>
                </c:pt>
                <c:pt idx="15">
                  <c:v>Q1 2001</c:v>
                </c:pt>
                <c:pt idx="16">
                  <c:v>Q2 2001</c:v>
                </c:pt>
                <c:pt idx="17">
                  <c:v>Q3 2001</c:v>
                </c:pt>
                <c:pt idx="18">
                  <c:v>Q4 2001</c:v>
                </c:pt>
                <c:pt idx="19">
                  <c:v>Q1 2002</c:v>
                </c:pt>
                <c:pt idx="20">
                  <c:v>Q2 2002</c:v>
                </c:pt>
                <c:pt idx="21">
                  <c:v>Q3 2002</c:v>
                </c:pt>
                <c:pt idx="22">
                  <c:v>Q4 2002</c:v>
                </c:pt>
                <c:pt idx="23">
                  <c:v>Q1 2003</c:v>
                </c:pt>
                <c:pt idx="24">
                  <c:v>Q2 2003</c:v>
                </c:pt>
                <c:pt idx="25">
                  <c:v>Q3 2003</c:v>
                </c:pt>
                <c:pt idx="26">
                  <c:v>Q4 2003</c:v>
                </c:pt>
                <c:pt idx="27">
                  <c:v>Q1 2004</c:v>
                </c:pt>
                <c:pt idx="28">
                  <c:v>Q2 2004</c:v>
                </c:pt>
                <c:pt idx="29">
                  <c:v>Q3 2004</c:v>
                </c:pt>
                <c:pt idx="30">
                  <c:v>Q4 2004</c:v>
                </c:pt>
                <c:pt idx="31">
                  <c:v>Q1 2005</c:v>
                </c:pt>
                <c:pt idx="32">
                  <c:v>Q2 2005</c:v>
                </c:pt>
                <c:pt idx="33">
                  <c:v>Q3 2005</c:v>
                </c:pt>
                <c:pt idx="34">
                  <c:v>Q4 2005</c:v>
                </c:pt>
                <c:pt idx="35">
                  <c:v>Q1 2006</c:v>
                </c:pt>
                <c:pt idx="36">
                  <c:v>Q2 2006</c:v>
                </c:pt>
                <c:pt idx="37">
                  <c:v>Q3 2006</c:v>
                </c:pt>
                <c:pt idx="38">
                  <c:v>Q4 2006</c:v>
                </c:pt>
                <c:pt idx="39">
                  <c:v>Q1 2007</c:v>
                </c:pt>
                <c:pt idx="40">
                  <c:v>Q2 2007</c:v>
                </c:pt>
                <c:pt idx="41">
                  <c:v>Q3 2007</c:v>
                </c:pt>
                <c:pt idx="42">
                  <c:v>Q4 2007</c:v>
                </c:pt>
                <c:pt idx="43">
                  <c:v>Q1 2008</c:v>
                </c:pt>
                <c:pt idx="44">
                  <c:v>Q2 2008</c:v>
                </c:pt>
                <c:pt idx="45">
                  <c:v>Q3 2008</c:v>
                </c:pt>
                <c:pt idx="46">
                  <c:v>Q4 2008</c:v>
                </c:pt>
                <c:pt idx="47">
                  <c:v>Q1 2009</c:v>
                </c:pt>
                <c:pt idx="48">
                  <c:v>Q2 2009</c:v>
                </c:pt>
                <c:pt idx="49">
                  <c:v>Q3 2009</c:v>
                </c:pt>
                <c:pt idx="50">
                  <c:v>Q4 2009</c:v>
                </c:pt>
                <c:pt idx="51">
                  <c:v>Q1 2010</c:v>
                </c:pt>
                <c:pt idx="52">
                  <c:v>Q2 2010</c:v>
                </c:pt>
                <c:pt idx="53">
                  <c:v>Q3 2010</c:v>
                </c:pt>
                <c:pt idx="54">
                  <c:v>Q4 2010</c:v>
                </c:pt>
                <c:pt idx="55">
                  <c:v>Q1 2011</c:v>
                </c:pt>
                <c:pt idx="56">
                  <c:v>Q2 2011</c:v>
                </c:pt>
                <c:pt idx="57">
                  <c:v>Q3 2011</c:v>
                </c:pt>
                <c:pt idx="58">
                  <c:v>Q4 2011</c:v>
                </c:pt>
                <c:pt idx="59">
                  <c:v>Q1 2012</c:v>
                </c:pt>
                <c:pt idx="60">
                  <c:v>Q2 2012</c:v>
                </c:pt>
                <c:pt idx="61">
                  <c:v>Q3 2012</c:v>
                </c:pt>
                <c:pt idx="62">
                  <c:v>Q4 2012</c:v>
                </c:pt>
                <c:pt idx="63">
                  <c:v>Q1 2013</c:v>
                </c:pt>
                <c:pt idx="64">
                  <c:v>Q2 2013</c:v>
                </c:pt>
                <c:pt idx="65">
                  <c:v>Q3 2013</c:v>
                </c:pt>
                <c:pt idx="66">
                  <c:v>Q4 2013</c:v>
                </c:pt>
                <c:pt idx="67">
                  <c:v>Q1 2014</c:v>
                </c:pt>
                <c:pt idx="68">
                  <c:v>Q2 2014</c:v>
                </c:pt>
                <c:pt idx="69">
                  <c:v>Q3 2014</c:v>
                </c:pt>
                <c:pt idx="70">
                  <c:v>Q4 2014</c:v>
                </c:pt>
                <c:pt idx="71">
                  <c:v>Q1 2015*</c:v>
                </c:pt>
                <c:pt idx="72">
                  <c:v>Q2 2015*</c:v>
                </c:pt>
                <c:pt idx="73">
                  <c:v>Q3 2015*</c:v>
                </c:pt>
                <c:pt idx="74">
                  <c:v>Q4 2015*</c:v>
                </c:pt>
                <c:pt idx="75">
                  <c:v>Q1 2016*</c:v>
                </c:pt>
                <c:pt idx="76">
                  <c:v>Q2 2016*</c:v>
                </c:pt>
                <c:pt idx="77">
                  <c:v>Q3 2016*</c:v>
                </c:pt>
              </c:strCache>
            </c:strRef>
          </c:cat>
          <c:val>
            <c:numRef>
              <c:f>Exhibit!$Y$8:$Y$85</c:f>
              <c:numCache>
                <c:formatCode>0.00%</c:formatCode>
                <c:ptCount val="78"/>
                <c:pt idx="0">
                  <c:v>-2.5000000000000022E-3</c:v>
                </c:pt>
                <c:pt idx="1">
                  <c:v>0</c:v>
                </c:pt>
                <c:pt idx="2">
                  <c:v>-5.0000000000000044E-3</c:v>
                </c:pt>
                <c:pt idx="3">
                  <c:v>-2.5000000000000022E-3</c:v>
                </c:pt>
                <c:pt idx="4">
                  <c:v>-2.5000000000000022E-3</c:v>
                </c:pt>
                <c:pt idx="5">
                  <c:v>-2.5000000000000022E-3</c:v>
                </c:pt>
                <c:pt idx="6">
                  <c:v>-4.9999999999999975E-3</c:v>
                </c:pt>
                <c:pt idx="7">
                  <c:v>-4.9999999999999975E-3</c:v>
                </c:pt>
                <c:pt idx="8">
                  <c:v>-4.9999999999999975E-3</c:v>
                </c:pt>
                <c:pt idx="9">
                  <c:v>0</c:v>
                </c:pt>
                <c:pt idx="10">
                  <c:v>5.0000000000000044E-3</c:v>
                </c:pt>
                <c:pt idx="11">
                  <c:v>-2.5000000000000022E-3</c:v>
                </c:pt>
                <c:pt idx="12">
                  <c:v>0</c:v>
                </c:pt>
                <c:pt idx="13">
                  <c:v>2.4999999999999883E-3</c:v>
                </c:pt>
                <c:pt idx="14">
                  <c:v>2.4999999999999883E-3</c:v>
                </c:pt>
                <c:pt idx="15">
                  <c:v>2.5000000000000022E-3</c:v>
                </c:pt>
                <c:pt idx="16">
                  <c:v>-2.5000000000000022E-3</c:v>
                </c:pt>
                <c:pt idx="17">
                  <c:v>-2.5000000000000022E-3</c:v>
                </c:pt>
                <c:pt idx="18">
                  <c:v>-5.0000000000000044E-3</c:v>
                </c:pt>
                <c:pt idx="19">
                  <c:v>-5.0000000000000044E-3</c:v>
                </c:pt>
                <c:pt idx="20">
                  <c:v>-2.5000000000000022E-3</c:v>
                </c:pt>
                <c:pt idx="21">
                  <c:v>-2.5000000000000022E-3</c:v>
                </c:pt>
                <c:pt idx="22">
                  <c:v>-5.0000000000000044E-3</c:v>
                </c:pt>
                <c:pt idx="23">
                  <c:v>-2.4999999999999953E-3</c:v>
                </c:pt>
                <c:pt idx="24">
                  <c:v>-7.4999999999999997E-3</c:v>
                </c:pt>
                <c:pt idx="25">
                  <c:v>-1.2499999999999997E-2</c:v>
                </c:pt>
                <c:pt idx="26">
                  <c:v>-9.999999999999995E-3</c:v>
                </c:pt>
                <c:pt idx="27">
                  <c:v>-4.9999999999999975E-3</c:v>
                </c:pt>
                <c:pt idx="28">
                  <c:v>-7.4999999999999997E-3</c:v>
                </c:pt>
                <c:pt idx="29">
                  <c:v>-2.5000000000000022E-3</c:v>
                </c:pt>
                <c:pt idx="30">
                  <c:v>-4.9999999999999975E-3</c:v>
                </c:pt>
                <c:pt idx="31">
                  <c:v>-4.9999999999999975E-3</c:v>
                </c:pt>
                <c:pt idx="32">
                  <c:v>-4.9999999999999975E-3</c:v>
                </c:pt>
                <c:pt idx="33">
                  <c:v>-4.9999999999999975E-3</c:v>
                </c:pt>
                <c:pt idx="34">
                  <c:v>-4.9999999999999975E-3</c:v>
                </c:pt>
                <c:pt idx="35">
                  <c:v>-2.4999999999999953E-3</c:v>
                </c:pt>
                <c:pt idx="36">
                  <c:v>0</c:v>
                </c:pt>
                <c:pt idx="37">
                  <c:v>2.5000000000000022E-3</c:v>
                </c:pt>
                <c:pt idx="38">
                  <c:v>2.5000000000000022E-3</c:v>
                </c:pt>
                <c:pt idx="39">
                  <c:v>-2.5000000000000022E-3</c:v>
                </c:pt>
                <c:pt idx="40">
                  <c:v>-2.5000000000000022E-3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2.5000000000000022E-3</c:v>
                </c:pt>
                <c:pt idx="46">
                  <c:v>7.4999999999999997E-3</c:v>
                </c:pt>
                <c:pt idx="47">
                  <c:v>1.7500000000000002E-2</c:v>
                </c:pt>
                <c:pt idx="48">
                  <c:v>1.0000000000000009E-2</c:v>
                </c:pt>
                <c:pt idx="49">
                  <c:v>7.5000000000000067E-3</c:v>
                </c:pt>
                <c:pt idx="50">
                  <c:v>-4.9999999999999975E-3</c:v>
                </c:pt>
                <c:pt idx="51">
                  <c:v>-2.4999999999999953E-3</c:v>
                </c:pt>
                <c:pt idx="52">
                  <c:v>-2.4999999999999953E-3</c:v>
                </c:pt>
                <c:pt idx="53">
                  <c:v>-4.9999999999999975E-3</c:v>
                </c:pt>
                <c:pt idx="54">
                  <c:v>-7.4999999999999997E-3</c:v>
                </c:pt>
                <c:pt idx="55">
                  <c:v>-7.4999999999999997E-3</c:v>
                </c:pt>
                <c:pt idx="56">
                  <c:v>-5.0000000000000044E-3</c:v>
                </c:pt>
                <c:pt idx="57">
                  <c:v>-5.0000000000000044E-3</c:v>
                </c:pt>
                <c:pt idx="58">
                  <c:v>-7.4999999999999997E-3</c:v>
                </c:pt>
                <c:pt idx="59">
                  <c:v>0</c:v>
                </c:pt>
                <c:pt idx="60">
                  <c:v>-2.5000000000000022E-3</c:v>
                </c:pt>
                <c:pt idx="61">
                  <c:v>-5.0000000000000044E-3</c:v>
                </c:pt>
                <c:pt idx="62">
                  <c:v>-7.4999999999999997E-3</c:v>
                </c:pt>
                <c:pt idx="63">
                  <c:v>-7.4999999999999997E-3</c:v>
                </c:pt>
                <c:pt idx="64">
                  <c:v>-4.9999999999999975E-3</c:v>
                </c:pt>
                <c:pt idx="65">
                  <c:v>-4.9999999999999975E-3</c:v>
                </c:pt>
                <c:pt idx="66">
                  <c:v>0</c:v>
                </c:pt>
                <c:pt idx="67">
                  <c:v>-4.9999999999999975E-3</c:v>
                </c:pt>
                <c:pt idx="68">
                  <c:v>-7.4999999999999997E-3</c:v>
                </c:pt>
                <c:pt idx="69">
                  <c:v>-9.999999999999995E-3</c:v>
                </c:pt>
                <c:pt idx="70">
                  <c:v>-9.999999999999995E-3</c:v>
                </c:pt>
                <c:pt idx="71">
                  <c:v>-4.9999999999999975E-3</c:v>
                </c:pt>
                <c:pt idx="72">
                  <c:v>-7.4999999999999997E-3</c:v>
                </c:pt>
                <c:pt idx="73">
                  <c:v>-4.9999999999999975E-3</c:v>
                </c:pt>
                <c:pt idx="74">
                  <c:v>-2.5000000000000022E-3</c:v>
                </c:pt>
                <c:pt idx="75">
                  <c:v>0</c:v>
                </c:pt>
                <c:pt idx="76">
                  <c:v>0</c:v>
                </c:pt>
                <c:pt idx="77">
                  <c:v>-4.9999999999999975E-3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929680"/>
        <c:axId val="336928896"/>
      </c:lineChart>
      <c:catAx>
        <c:axId val="33692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28896"/>
        <c:crosses val="autoZero"/>
        <c:auto val="1"/>
        <c:lblAlgn val="ctr"/>
        <c:lblOffset val="100"/>
        <c:noMultiLvlLbl val="0"/>
      </c:catAx>
      <c:valAx>
        <c:axId val="33692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2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57150</xdr:rowOff>
    </xdr:from>
    <xdr:to>
      <xdr:col>3</xdr:col>
      <xdr:colOff>0</xdr:colOff>
      <xdr:row>24</xdr:row>
      <xdr:rowOff>184785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71900"/>
          <a:ext cx="2057400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2</xdr:col>
      <xdr:colOff>609600</xdr:colOff>
      <xdr:row>26</xdr:row>
      <xdr:rowOff>19050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1981200" cy="2095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129</xdr:row>
      <xdr:rowOff>38100</xdr:rowOff>
    </xdr:from>
    <xdr:to>
      <xdr:col>0</xdr:col>
      <xdr:colOff>2066925</xdr:colOff>
      <xdr:row>134</xdr:row>
      <xdr:rowOff>165735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888825"/>
          <a:ext cx="2057400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38100</xdr:rowOff>
    </xdr:from>
    <xdr:to>
      <xdr:col>0</xdr:col>
      <xdr:colOff>1981200</xdr:colOff>
      <xdr:row>136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31825"/>
          <a:ext cx="1981200" cy="209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119062</xdr:rowOff>
    </xdr:from>
    <xdr:to>
      <xdr:col>9</xdr:col>
      <xdr:colOff>76200</xdr:colOff>
      <xdr:row>25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27</xdr:row>
      <xdr:rowOff>133350</xdr:rowOff>
    </xdr:from>
    <xdr:to>
      <xdr:col>9</xdr:col>
      <xdr:colOff>133350</xdr:colOff>
      <xdr:row>45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92</xdr:row>
      <xdr:rowOff>0</xdr:rowOff>
    </xdr:from>
    <xdr:to>
      <xdr:col>3</xdr:col>
      <xdr:colOff>0</xdr:colOff>
      <xdr:row>97</xdr:row>
      <xdr:rowOff>127635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4750"/>
          <a:ext cx="2057400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2</xdr:col>
      <xdr:colOff>609600</xdr:colOff>
      <xdr:row>99</xdr:row>
      <xdr:rowOff>19050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1981200" cy="209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106</xdr:row>
      <xdr:rowOff>38100</xdr:rowOff>
    </xdr:from>
    <xdr:to>
      <xdr:col>15</xdr:col>
      <xdr:colOff>9525</xdr:colOff>
      <xdr:row>111</xdr:row>
      <xdr:rowOff>165735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0" y="20326350"/>
          <a:ext cx="2057400" cy="1080135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666750</xdr:colOff>
      <xdr:row>111</xdr:row>
      <xdr:rowOff>180975</xdr:rowOff>
    </xdr:from>
    <xdr:to>
      <xdr:col>14</xdr:col>
      <xdr:colOff>590550</xdr:colOff>
      <xdr:row>113</xdr:row>
      <xdr:rowOff>9525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0675" y="21421725"/>
          <a:ext cx="1981200" cy="2095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134</xdr:row>
      <xdr:rowOff>38100</xdr:rowOff>
    </xdr:from>
    <xdr:to>
      <xdr:col>0</xdr:col>
      <xdr:colOff>2066925</xdr:colOff>
      <xdr:row>139</xdr:row>
      <xdr:rowOff>165735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0" y="20326350"/>
          <a:ext cx="2057400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19050</xdr:rowOff>
    </xdr:from>
    <xdr:to>
      <xdr:col>0</xdr:col>
      <xdr:colOff>1981200</xdr:colOff>
      <xdr:row>141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65275"/>
          <a:ext cx="1981200" cy="2095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128</xdr:row>
      <xdr:rowOff>38100</xdr:rowOff>
    </xdr:from>
    <xdr:to>
      <xdr:col>0</xdr:col>
      <xdr:colOff>2066925</xdr:colOff>
      <xdr:row>133</xdr:row>
      <xdr:rowOff>165735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0" y="20326350"/>
          <a:ext cx="2057400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38100</xdr:rowOff>
    </xdr:from>
    <xdr:to>
      <xdr:col>0</xdr:col>
      <xdr:colOff>1981200</xdr:colOff>
      <xdr:row>135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41325"/>
          <a:ext cx="1981200" cy="209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129</xdr:row>
      <xdr:rowOff>38100</xdr:rowOff>
    </xdr:from>
    <xdr:to>
      <xdr:col>0</xdr:col>
      <xdr:colOff>2066925</xdr:colOff>
      <xdr:row>134</xdr:row>
      <xdr:rowOff>165735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698325"/>
          <a:ext cx="2057400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38100</xdr:rowOff>
    </xdr:from>
    <xdr:to>
      <xdr:col>0</xdr:col>
      <xdr:colOff>1981200</xdr:colOff>
      <xdr:row>136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41325"/>
          <a:ext cx="1981200" cy="2095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129</xdr:row>
      <xdr:rowOff>38100</xdr:rowOff>
    </xdr:from>
    <xdr:to>
      <xdr:col>0</xdr:col>
      <xdr:colOff>2066925</xdr:colOff>
      <xdr:row>134</xdr:row>
      <xdr:rowOff>165735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888825"/>
          <a:ext cx="2057400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38100</xdr:rowOff>
    </xdr:from>
    <xdr:to>
      <xdr:col>0</xdr:col>
      <xdr:colOff>1981200</xdr:colOff>
      <xdr:row>136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31825"/>
          <a:ext cx="1981200" cy="2095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129</xdr:row>
      <xdr:rowOff>38100</xdr:rowOff>
    </xdr:from>
    <xdr:to>
      <xdr:col>0</xdr:col>
      <xdr:colOff>2066925</xdr:colOff>
      <xdr:row>134</xdr:row>
      <xdr:rowOff>165735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888825"/>
          <a:ext cx="2057400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38100</xdr:rowOff>
    </xdr:from>
    <xdr:to>
      <xdr:col>0</xdr:col>
      <xdr:colOff>1981200</xdr:colOff>
      <xdr:row>136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31825"/>
          <a:ext cx="1981200" cy="2095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129</xdr:row>
      <xdr:rowOff>38100</xdr:rowOff>
    </xdr:from>
    <xdr:to>
      <xdr:col>0</xdr:col>
      <xdr:colOff>2066925</xdr:colOff>
      <xdr:row>134</xdr:row>
      <xdr:rowOff>165735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888825"/>
          <a:ext cx="2057400" cy="1080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38100</xdr:rowOff>
    </xdr:from>
    <xdr:to>
      <xdr:col>0</xdr:col>
      <xdr:colOff>1981200</xdr:colOff>
      <xdr:row>136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31825"/>
          <a:ext cx="1981200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fred.stlouisfed.org/series/BAMLC8A0C15PYEY" TargetMode="External"/><Relationship Id="rId7" Type="http://schemas.openxmlformats.org/officeDocument/2006/relationships/hyperlink" Target="https://www.willistowerswatson.com/en/insights/2016/09/us-valuation-interest-rates-for-life-insurance-and-annuity" TargetMode="External"/><Relationship Id="rId2" Type="http://schemas.openxmlformats.org/officeDocument/2006/relationships/hyperlink" Target="https://fred.stlouisfed.org/series/BAMLC7A0C1015YEY" TargetMode="External"/><Relationship Id="rId1" Type="http://schemas.openxmlformats.org/officeDocument/2006/relationships/hyperlink" Target="https://fred.stlouisfed.org/series/BAMLC4A0C710YEY" TargetMode="External"/><Relationship Id="rId6" Type="http://schemas.openxmlformats.org/officeDocument/2006/relationships/hyperlink" Target="https://fred.stlouisfed.org/series/BAMLC1A0C13YEY" TargetMode="External"/><Relationship Id="rId5" Type="http://schemas.openxmlformats.org/officeDocument/2006/relationships/hyperlink" Target="https://fred.stlouisfed.org/series/BAMLC2A0C35YEY" TargetMode="External"/><Relationship Id="rId4" Type="http://schemas.openxmlformats.org/officeDocument/2006/relationships/hyperlink" Target="https://fred.stlouisfed.org/series/BAMLC3A0C57YEY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19" sqref="A19:C27"/>
    </sheetView>
  </sheetViews>
  <sheetFormatPr defaultRowHeight="15" x14ac:dyDescent="0.25"/>
  <sheetData>
    <row r="1" spans="1:1" ht="18.75" x14ac:dyDescent="0.3">
      <c r="A1" s="66" t="s">
        <v>107</v>
      </c>
    </row>
    <row r="2" spans="1:1" ht="18.75" x14ac:dyDescent="0.3">
      <c r="A2" s="66"/>
    </row>
    <row r="3" spans="1:1" ht="15" customHeight="1" x14ac:dyDescent="0.25">
      <c r="A3" s="175" t="s">
        <v>227</v>
      </c>
    </row>
    <row r="4" spans="1:1" x14ac:dyDescent="0.25">
      <c r="A4" s="51" t="s">
        <v>224</v>
      </c>
    </row>
    <row r="5" spans="1:1" x14ac:dyDescent="0.25">
      <c r="A5" s="51" t="s">
        <v>231</v>
      </c>
    </row>
    <row r="6" spans="1:1" x14ac:dyDescent="0.25">
      <c r="A6" s="51" t="s">
        <v>232</v>
      </c>
    </row>
    <row r="7" spans="1:1" x14ac:dyDescent="0.25">
      <c r="A7" s="51"/>
    </row>
    <row r="8" spans="1:1" x14ac:dyDescent="0.25">
      <c r="A8" s="175" t="s">
        <v>229</v>
      </c>
    </row>
    <row r="9" spans="1:1" x14ac:dyDescent="0.25">
      <c r="A9" s="51" t="s">
        <v>225</v>
      </c>
    </row>
    <row r="10" spans="1:1" x14ac:dyDescent="0.25">
      <c r="A10" s="51" t="s">
        <v>228</v>
      </c>
    </row>
    <row r="11" spans="1:1" x14ac:dyDescent="0.25">
      <c r="A11" s="51" t="s">
        <v>251</v>
      </c>
    </row>
    <row r="12" spans="1:1" x14ac:dyDescent="0.25">
      <c r="A12" s="51" t="s">
        <v>252</v>
      </c>
    </row>
    <row r="14" spans="1:1" x14ac:dyDescent="0.25">
      <c r="A14" s="174" t="s">
        <v>230</v>
      </c>
    </row>
    <row r="15" spans="1:1" x14ac:dyDescent="0.25">
      <c r="A15" s="51" t="s">
        <v>226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78"/>
  <sheetViews>
    <sheetView topLeftCell="A118" workbookViewId="0">
      <selection activeCell="A129" sqref="A129:A137"/>
    </sheetView>
  </sheetViews>
  <sheetFormatPr defaultRowHeight="15" x14ac:dyDescent="0.25"/>
  <cols>
    <col min="1" max="1" width="38.875" customWidth="1"/>
    <col min="2" max="4" width="9.125" customWidth="1"/>
    <col min="5" max="5" width="8.25" customWidth="1"/>
    <col min="6" max="7" width="9.125" customWidth="1"/>
    <col min="8" max="8" width="10.75" customWidth="1"/>
    <col min="9" max="22" width="9.125" customWidth="1"/>
    <col min="23" max="23" width="11.75" customWidth="1"/>
    <col min="34" max="34" width="12.75" customWidth="1"/>
    <col min="35" max="35" width="6.25" bestFit="1" customWidth="1"/>
    <col min="36" max="36" width="8.375" customWidth="1"/>
    <col min="37" max="37" width="5.125" customWidth="1"/>
    <col min="38" max="40" width="7.625" bestFit="1" customWidth="1"/>
    <col min="257" max="257" width="38.875" customWidth="1"/>
    <col min="258" max="260" width="9.125" customWidth="1"/>
    <col min="261" max="261" width="8.25" customWidth="1"/>
    <col min="262" max="263" width="9.125" customWidth="1"/>
    <col min="264" max="264" width="10.75" customWidth="1"/>
    <col min="265" max="278" width="9.125" customWidth="1"/>
    <col min="279" max="279" width="11.75" customWidth="1"/>
    <col min="290" max="290" width="12.75" customWidth="1"/>
    <col min="291" max="291" width="6.25" bestFit="1" customWidth="1"/>
    <col min="292" max="292" width="8.375" customWidth="1"/>
    <col min="293" max="293" width="5.125" customWidth="1"/>
    <col min="294" max="296" width="7.625" bestFit="1" customWidth="1"/>
    <col min="513" max="513" width="38.875" customWidth="1"/>
    <col min="514" max="516" width="9.125" customWidth="1"/>
    <col min="517" max="517" width="8.25" customWidth="1"/>
    <col min="518" max="519" width="9.125" customWidth="1"/>
    <col min="520" max="520" width="10.75" customWidth="1"/>
    <col min="521" max="534" width="9.125" customWidth="1"/>
    <col min="535" max="535" width="11.75" customWidth="1"/>
    <col min="546" max="546" width="12.75" customWidth="1"/>
    <col min="547" max="547" width="6.25" bestFit="1" customWidth="1"/>
    <col min="548" max="548" width="8.375" customWidth="1"/>
    <col min="549" max="549" width="5.125" customWidth="1"/>
    <col min="550" max="552" width="7.625" bestFit="1" customWidth="1"/>
    <col min="769" max="769" width="38.875" customWidth="1"/>
    <col min="770" max="772" width="9.125" customWidth="1"/>
    <col min="773" max="773" width="8.25" customWidth="1"/>
    <col min="774" max="775" width="9.125" customWidth="1"/>
    <col min="776" max="776" width="10.75" customWidth="1"/>
    <col min="777" max="790" width="9.125" customWidth="1"/>
    <col min="791" max="791" width="11.75" customWidth="1"/>
    <col min="802" max="802" width="12.75" customWidth="1"/>
    <col min="803" max="803" width="6.25" bestFit="1" customWidth="1"/>
    <col min="804" max="804" width="8.375" customWidth="1"/>
    <col min="805" max="805" width="5.125" customWidth="1"/>
    <col min="806" max="808" width="7.625" bestFit="1" customWidth="1"/>
    <col min="1025" max="1025" width="38.875" customWidth="1"/>
    <col min="1026" max="1028" width="9.125" customWidth="1"/>
    <col min="1029" max="1029" width="8.25" customWidth="1"/>
    <col min="1030" max="1031" width="9.125" customWidth="1"/>
    <col min="1032" max="1032" width="10.75" customWidth="1"/>
    <col min="1033" max="1046" width="9.125" customWidth="1"/>
    <col min="1047" max="1047" width="11.75" customWidth="1"/>
    <col min="1058" max="1058" width="12.75" customWidth="1"/>
    <col min="1059" max="1059" width="6.25" bestFit="1" customWidth="1"/>
    <col min="1060" max="1060" width="8.375" customWidth="1"/>
    <col min="1061" max="1061" width="5.125" customWidth="1"/>
    <col min="1062" max="1064" width="7.625" bestFit="1" customWidth="1"/>
    <col min="1281" max="1281" width="38.875" customWidth="1"/>
    <col min="1282" max="1284" width="9.125" customWidth="1"/>
    <col min="1285" max="1285" width="8.25" customWidth="1"/>
    <col min="1286" max="1287" width="9.125" customWidth="1"/>
    <col min="1288" max="1288" width="10.75" customWidth="1"/>
    <col min="1289" max="1302" width="9.125" customWidth="1"/>
    <col min="1303" max="1303" width="11.75" customWidth="1"/>
    <col min="1314" max="1314" width="12.75" customWidth="1"/>
    <col min="1315" max="1315" width="6.25" bestFit="1" customWidth="1"/>
    <col min="1316" max="1316" width="8.375" customWidth="1"/>
    <col min="1317" max="1317" width="5.125" customWidth="1"/>
    <col min="1318" max="1320" width="7.625" bestFit="1" customWidth="1"/>
    <col min="1537" max="1537" width="38.875" customWidth="1"/>
    <col min="1538" max="1540" width="9.125" customWidth="1"/>
    <col min="1541" max="1541" width="8.25" customWidth="1"/>
    <col min="1542" max="1543" width="9.125" customWidth="1"/>
    <col min="1544" max="1544" width="10.75" customWidth="1"/>
    <col min="1545" max="1558" width="9.125" customWidth="1"/>
    <col min="1559" max="1559" width="11.75" customWidth="1"/>
    <col min="1570" max="1570" width="12.75" customWidth="1"/>
    <col min="1571" max="1571" width="6.25" bestFit="1" customWidth="1"/>
    <col min="1572" max="1572" width="8.375" customWidth="1"/>
    <col min="1573" max="1573" width="5.125" customWidth="1"/>
    <col min="1574" max="1576" width="7.625" bestFit="1" customWidth="1"/>
    <col min="1793" max="1793" width="38.875" customWidth="1"/>
    <col min="1794" max="1796" width="9.125" customWidth="1"/>
    <col min="1797" max="1797" width="8.25" customWidth="1"/>
    <col min="1798" max="1799" width="9.125" customWidth="1"/>
    <col min="1800" max="1800" width="10.75" customWidth="1"/>
    <col min="1801" max="1814" width="9.125" customWidth="1"/>
    <col min="1815" max="1815" width="11.75" customWidth="1"/>
    <col min="1826" max="1826" width="12.75" customWidth="1"/>
    <col min="1827" max="1827" width="6.25" bestFit="1" customWidth="1"/>
    <col min="1828" max="1828" width="8.375" customWidth="1"/>
    <col min="1829" max="1829" width="5.125" customWidth="1"/>
    <col min="1830" max="1832" width="7.625" bestFit="1" customWidth="1"/>
    <col min="2049" max="2049" width="38.875" customWidth="1"/>
    <col min="2050" max="2052" width="9.125" customWidth="1"/>
    <col min="2053" max="2053" width="8.25" customWidth="1"/>
    <col min="2054" max="2055" width="9.125" customWidth="1"/>
    <col min="2056" max="2056" width="10.75" customWidth="1"/>
    <col min="2057" max="2070" width="9.125" customWidth="1"/>
    <col min="2071" max="2071" width="11.75" customWidth="1"/>
    <col min="2082" max="2082" width="12.75" customWidth="1"/>
    <col min="2083" max="2083" width="6.25" bestFit="1" customWidth="1"/>
    <col min="2084" max="2084" width="8.375" customWidth="1"/>
    <col min="2085" max="2085" width="5.125" customWidth="1"/>
    <col min="2086" max="2088" width="7.625" bestFit="1" customWidth="1"/>
    <col min="2305" max="2305" width="38.875" customWidth="1"/>
    <col min="2306" max="2308" width="9.125" customWidth="1"/>
    <col min="2309" max="2309" width="8.25" customWidth="1"/>
    <col min="2310" max="2311" width="9.125" customWidth="1"/>
    <col min="2312" max="2312" width="10.75" customWidth="1"/>
    <col min="2313" max="2326" width="9.125" customWidth="1"/>
    <col min="2327" max="2327" width="11.75" customWidth="1"/>
    <col min="2338" max="2338" width="12.75" customWidth="1"/>
    <col min="2339" max="2339" width="6.25" bestFit="1" customWidth="1"/>
    <col min="2340" max="2340" width="8.375" customWidth="1"/>
    <col min="2341" max="2341" width="5.125" customWidth="1"/>
    <col min="2342" max="2344" width="7.625" bestFit="1" customWidth="1"/>
    <col min="2561" max="2561" width="38.875" customWidth="1"/>
    <col min="2562" max="2564" width="9.125" customWidth="1"/>
    <col min="2565" max="2565" width="8.25" customWidth="1"/>
    <col min="2566" max="2567" width="9.125" customWidth="1"/>
    <col min="2568" max="2568" width="10.75" customWidth="1"/>
    <col min="2569" max="2582" width="9.125" customWidth="1"/>
    <col min="2583" max="2583" width="11.75" customWidth="1"/>
    <col min="2594" max="2594" width="12.75" customWidth="1"/>
    <col min="2595" max="2595" width="6.25" bestFit="1" customWidth="1"/>
    <col min="2596" max="2596" width="8.375" customWidth="1"/>
    <col min="2597" max="2597" width="5.125" customWidth="1"/>
    <col min="2598" max="2600" width="7.625" bestFit="1" customWidth="1"/>
    <col min="2817" max="2817" width="38.875" customWidth="1"/>
    <col min="2818" max="2820" width="9.125" customWidth="1"/>
    <col min="2821" max="2821" width="8.25" customWidth="1"/>
    <col min="2822" max="2823" width="9.125" customWidth="1"/>
    <col min="2824" max="2824" width="10.75" customWidth="1"/>
    <col min="2825" max="2838" width="9.125" customWidth="1"/>
    <col min="2839" max="2839" width="11.75" customWidth="1"/>
    <col min="2850" max="2850" width="12.75" customWidth="1"/>
    <col min="2851" max="2851" width="6.25" bestFit="1" customWidth="1"/>
    <col min="2852" max="2852" width="8.375" customWidth="1"/>
    <col min="2853" max="2853" width="5.125" customWidth="1"/>
    <col min="2854" max="2856" width="7.625" bestFit="1" customWidth="1"/>
    <col min="3073" max="3073" width="38.875" customWidth="1"/>
    <col min="3074" max="3076" width="9.125" customWidth="1"/>
    <col min="3077" max="3077" width="8.25" customWidth="1"/>
    <col min="3078" max="3079" width="9.125" customWidth="1"/>
    <col min="3080" max="3080" width="10.75" customWidth="1"/>
    <col min="3081" max="3094" width="9.125" customWidth="1"/>
    <col min="3095" max="3095" width="11.75" customWidth="1"/>
    <col min="3106" max="3106" width="12.75" customWidth="1"/>
    <col min="3107" max="3107" width="6.25" bestFit="1" customWidth="1"/>
    <col min="3108" max="3108" width="8.375" customWidth="1"/>
    <col min="3109" max="3109" width="5.125" customWidth="1"/>
    <col min="3110" max="3112" width="7.625" bestFit="1" customWidth="1"/>
    <col min="3329" max="3329" width="38.875" customWidth="1"/>
    <col min="3330" max="3332" width="9.125" customWidth="1"/>
    <col min="3333" max="3333" width="8.25" customWidth="1"/>
    <col min="3334" max="3335" width="9.125" customWidth="1"/>
    <col min="3336" max="3336" width="10.75" customWidth="1"/>
    <col min="3337" max="3350" width="9.125" customWidth="1"/>
    <col min="3351" max="3351" width="11.75" customWidth="1"/>
    <col min="3362" max="3362" width="12.75" customWidth="1"/>
    <col min="3363" max="3363" width="6.25" bestFit="1" customWidth="1"/>
    <col min="3364" max="3364" width="8.375" customWidth="1"/>
    <col min="3365" max="3365" width="5.125" customWidth="1"/>
    <col min="3366" max="3368" width="7.625" bestFit="1" customWidth="1"/>
    <col min="3585" max="3585" width="38.875" customWidth="1"/>
    <col min="3586" max="3588" width="9.125" customWidth="1"/>
    <col min="3589" max="3589" width="8.25" customWidth="1"/>
    <col min="3590" max="3591" width="9.125" customWidth="1"/>
    <col min="3592" max="3592" width="10.75" customWidth="1"/>
    <col min="3593" max="3606" width="9.125" customWidth="1"/>
    <col min="3607" max="3607" width="11.75" customWidth="1"/>
    <col min="3618" max="3618" width="12.75" customWidth="1"/>
    <col min="3619" max="3619" width="6.25" bestFit="1" customWidth="1"/>
    <col min="3620" max="3620" width="8.375" customWidth="1"/>
    <col min="3621" max="3621" width="5.125" customWidth="1"/>
    <col min="3622" max="3624" width="7.625" bestFit="1" customWidth="1"/>
    <col min="3841" max="3841" width="38.875" customWidth="1"/>
    <col min="3842" max="3844" width="9.125" customWidth="1"/>
    <col min="3845" max="3845" width="8.25" customWidth="1"/>
    <col min="3846" max="3847" width="9.125" customWidth="1"/>
    <col min="3848" max="3848" width="10.75" customWidth="1"/>
    <col min="3849" max="3862" width="9.125" customWidth="1"/>
    <col min="3863" max="3863" width="11.75" customWidth="1"/>
    <col min="3874" max="3874" width="12.75" customWidth="1"/>
    <col min="3875" max="3875" width="6.25" bestFit="1" customWidth="1"/>
    <col min="3876" max="3876" width="8.375" customWidth="1"/>
    <col min="3877" max="3877" width="5.125" customWidth="1"/>
    <col min="3878" max="3880" width="7.625" bestFit="1" customWidth="1"/>
    <col min="4097" max="4097" width="38.875" customWidth="1"/>
    <col min="4098" max="4100" width="9.125" customWidth="1"/>
    <col min="4101" max="4101" width="8.25" customWidth="1"/>
    <col min="4102" max="4103" width="9.125" customWidth="1"/>
    <col min="4104" max="4104" width="10.75" customWidth="1"/>
    <col min="4105" max="4118" width="9.125" customWidth="1"/>
    <col min="4119" max="4119" width="11.75" customWidth="1"/>
    <col min="4130" max="4130" width="12.75" customWidth="1"/>
    <col min="4131" max="4131" width="6.25" bestFit="1" customWidth="1"/>
    <col min="4132" max="4132" width="8.375" customWidth="1"/>
    <col min="4133" max="4133" width="5.125" customWidth="1"/>
    <col min="4134" max="4136" width="7.625" bestFit="1" customWidth="1"/>
    <col min="4353" max="4353" width="38.875" customWidth="1"/>
    <col min="4354" max="4356" width="9.125" customWidth="1"/>
    <col min="4357" max="4357" width="8.25" customWidth="1"/>
    <col min="4358" max="4359" width="9.125" customWidth="1"/>
    <col min="4360" max="4360" width="10.75" customWidth="1"/>
    <col min="4361" max="4374" width="9.125" customWidth="1"/>
    <col min="4375" max="4375" width="11.75" customWidth="1"/>
    <col min="4386" max="4386" width="12.75" customWidth="1"/>
    <col min="4387" max="4387" width="6.25" bestFit="1" customWidth="1"/>
    <col min="4388" max="4388" width="8.375" customWidth="1"/>
    <col min="4389" max="4389" width="5.125" customWidth="1"/>
    <col min="4390" max="4392" width="7.625" bestFit="1" customWidth="1"/>
    <col min="4609" max="4609" width="38.875" customWidth="1"/>
    <col min="4610" max="4612" width="9.125" customWidth="1"/>
    <col min="4613" max="4613" width="8.25" customWidth="1"/>
    <col min="4614" max="4615" width="9.125" customWidth="1"/>
    <col min="4616" max="4616" width="10.75" customWidth="1"/>
    <col min="4617" max="4630" width="9.125" customWidth="1"/>
    <col min="4631" max="4631" width="11.75" customWidth="1"/>
    <col min="4642" max="4642" width="12.75" customWidth="1"/>
    <col min="4643" max="4643" width="6.25" bestFit="1" customWidth="1"/>
    <col min="4644" max="4644" width="8.375" customWidth="1"/>
    <col min="4645" max="4645" width="5.125" customWidth="1"/>
    <col min="4646" max="4648" width="7.625" bestFit="1" customWidth="1"/>
    <col min="4865" max="4865" width="38.875" customWidth="1"/>
    <col min="4866" max="4868" width="9.125" customWidth="1"/>
    <col min="4869" max="4869" width="8.25" customWidth="1"/>
    <col min="4870" max="4871" width="9.125" customWidth="1"/>
    <col min="4872" max="4872" width="10.75" customWidth="1"/>
    <col min="4873" max="4886" width="9.125" customWidth="1"/>
    <col min="4887" max="4887" width="11.75" customWidth="1"/>
    <col min="4898" max="4898" width="12.75" customWidth="1"/>
    <col min="4899" max="4899" width="6.25" bestFit="1" customWidth="1"/>
    <col min="4900" max="4900" width="8.375" customWidth="1"/>
    <col min="4901" max="4901" width="5.125" customWidth="1"/>
    <col min="4902" max="4904" width="7.625" bestFit="1" customWidth="1"/>
    <col min="5121" max="5121" width="38.875" customWidth="1"/>
    <col min="5122" max="5124" width="9.125" customWidth="1"/>
    <col min="5125" max="5125" width="8.25" customWidth="1"/>
    <col min="5126" max="5127" width="9.125" customWidth="1"/>
    <col min="5128" max="5128" width="10.75" customWidth="1"/>
    <col min="5129" max="5142" width="9.125" customWidth="1"/>
    <col min="5143" max="5143" width="11.75" customWidth="1"/>
    <col min="5154" max="5154" width="12.75" customWidth="1"/>
    <col min="5155" max="5155" width="6.25" bestFit="1" customWidth="1"/>
    <col min="5156" max="5156" width="8.375" customWidth="1"/>
    <col min="5157" max="5157" width="5.125" customWidth="1"/>
    <col min="5158" max="5160" width="7.625" bestFit="1" customWidth="1"/>
    <col min="5377" max="5377" width="38.875" customWidth="1"/>
    <col min="5378" max="5380" width="9.125" customWidth="1"/>
    <col min="5381" max="5381" width="8.25" customWidth="1"/>
    <col min="5382" max="5383" width="9.125" customWidth="1"/>
    <col min="5384" max="5384" width="10.75" customWidth="1"/>
    <col min="5385" max="5398" width="9.125" customWidth="1"/>
    <col min="5399" max="5399" width="11.75" customWidth="1"/>
    <col min="5410" max="5410" width="12.75" customWidth="1"/>
    <col min="5411" max="5411" width="6.25" bestFit="1" customWidth="1"/>
    <col min="5412" max="5412" width="8.375" customWidth="1"/>
    <col min="5413" max="5413" width="5.125" customWidth="1"/>
    <col min="5414" max="5416" width="7.625" bestFit="1" customWidth="1"/>
    <col min="5633" max="5633" width="38.875" customWidth="1"/>
    <col min="5634" max="5636" width="9.125" customWidth="1"/>
    <col min="5637" max="5637" width="8.25" customWidth="1"/>
    <col min="5638" max="5639" width="9.125" customWidth="1"/>
    <col min="5640" max="5640" width="10.75" customWidth="1"/>
    <col min="5641" max="5654" width="9.125" customWidth="1"/>
    <col min="5655" max="5655" width="11.75" customWidth="1"/>
    <col min="5666" max="5666" width="12.75" customWidth="1"/>
    <col min="5667" max="5667" width="6.25" bestFit="1" customWidth="1"/>
    <col min="5668" max="5668" width="8.375" customWidth="1"/>
    <col min="5669" max="5669" width="5.125" customWidth="1"/>
    <col min="5670" max="5672" width="7.625" bestFit="1" customWidth="1"/>
    <col min="5889" max="5889" width="38.875" customWidth="1"/>
    <col min="5890" max="5892" width="9.125" customWidth="1"/>
    <col min="5893" max="5893" width="8.25" customWidth="1"/>
    <col min="5894" max="5895" width="9.125" customWidth="1"/>
    <col min="5896" max="5896" width="10.75" customWidth="1"/>
    <col min="5897" max="5910" width="9.125" customWidth="1"/>
    <col min="5911" max="5911" width="11.75" customWidth="1"/>
    <col min="5922" max="5922" width="12.75" customWidth="1"/>
    <col min="5923" max="5923" width="6.25" bestFit="1" customWidth="1"/>
    <col min="5924" max="5924" width="8.375" customWidth="1"/>
    <col min="5925" max="5925" width="5.125" customWidth="1"/>
    <col min="5926" max="5928" width="7.625" bestFit="1" customWidth="1"/>
    <col min="6145" max="6145" width="38.875" customWidth="1"/>
    <col min="6146" max="6148" width="9.125" customWidth="1"/>
    <col min="6149" max="6149" width="8.25" customWidth="1"/>
    <col min="6150" max="6151" width="9.125" customWidth="1"/>
    <col min="6152" max="6152" width="10.75" customWidth="1"/>
    <col min="6153" max="6166" width="9.125" customWidth="1"/>
    <col min="6167" max="6167" width="11.75" customWidth="1"/>
    <col min="6178" max="6178" width="12.75" customWidth="1"/>
    <col min="6179" max="6179" width="6.25" bestFit="1" customWidth="1"/>
    <col min="6180" max="6180" width="8.375" customWidth="1"/>
    <col min="6181" max="6181" width="5.125" customWidth="1"/>
    <col min="6182" max="6184" width="7.625" bestFit="1" customWidth="1"/>
    <col min="6401" max="6401" width="38.875" customWidth="1"/>
    <col min="6402" max="6404" width="9.125" customWidth="1"/>
    <col min="6405" max="6405" width="8.25" customWidth="1"/>
    <col min="6406" max="6407" width="9.125" customWidth="1"/>
    <col min="6408" max="6408" width="10.75" customWidth="1"/>
    <col min="6409" max="6422" width="9.125" customWidth="1"/>
    <col min="6423" max="6423" width="11.75" customWidth="1"/>
    <col min="6434" max="6434" width="12.75" customWidth="1"/>
    <col min="6435" max="6435" width="6.25" bestFit="1" customWidth="1"/>
    <col min="6436" max="6436" width="8.375" customWidth="1"/>
    <col min="6437" max="6437" width="5.125" customWidth="1"/>
    <col min="6438" max="6440" width="7.625" bestFit="1" customWidth="1"/>
    <col min="6657" max="6657" width="38.875" customWidth="1"/>
    <col min="6658" max="6660" width="9.125" customWidth="1"/>
    <col min="6661" max="6661" width="8.25" customWidth="1"/>
    <col min="6662" max="6663" width="9.125" customWidth="1"/>
    <col min="6664" max="6664" width="10.75" customWidth="1"/>
    <col min="6665" max="6678" width="9.125" customWidth="1"/>
    <col min="6679" max="6679" width="11.75" customWidth="1"/>
    <col min="6690" max="6690" width="12.75" customWidth="1"/>
    <col min="6691" max="6691" width="6.25" bestFit="1" customWidth="1"/>
    <col min="6692" max="6692" width="8.375" customWidth="1"/>
    <col min="6693" max="6693" width="5.125" customWidth="1"/>
    <col min="6694" max="6696" width="7.625" bestFit="1" customWidth="1"/>
    <col min="6913" max="6913" width="38.875" customWidth="1"/>
    <col min="6914" max="6916" width="9.125" customWidth="1"/>
    <col min="6917" max="6917" width="8.25" customWidth="1"/>
    <col min="6918" max="6919" width="9.125" customWidth="1"/>
    <col min="6920" max="6920" width="10.75" customWidth="1"/>
    <col min="6921" max="6934" width="9.125" customWidth="1"/>
    <col min="6935" max="6935" width="11.75" customWidth="1"/>
    <col min="6946" max="6946" width="12.75" customWidth="1"/>
    <col min="6947" max="6947" width="6.25" bestFit="1" customWidth="1"/>
    <col min="6948" max="6948" width="8.375" customWidth="1"/>
    <col min="6949" max="6949" width="5.125" customWidth="1"/>
    <col min="6950" max="6952" width="7.625" bestFit="1" customWidth="1"/>
    <col min="7169" max="7169" width="38.875" customWidth="1"/>
    <col min="7170" max="7172" width="9.125" customWidth="1"/>
    <col min="7173" max="7173" width="8.25" customWidth="1"/>
    <col min="7174" max="7175" width="9.125" customWidth="1"/>
    <col min="7176" max="7176" width="10.75" customWidth="1"/>
    <col min="7177" max="7190" width="9.125" customWidth="1"/>
    <col min="7191" max="7191" width="11.75" customWidth="1"/>
    <col min="7202" max="7202" width="12.75" customWidth="1"/>
    <col min="7203" max="7203" width="6.25" bestFit="1" customWidth="1"/>
    <col min="7204" max="7204" width="8.375" customWidth="1"/>
    <col min="7205" max="7205" width="5.125" customWidth="1"/>
    <col min="7206" max="7208" width="7.625" bestFit="1" customWidth="1"/>
    <col min="7425" max="7425" width="38.875" customWidth="1"/>
    <col min="7426" max="7428" width="9.125" customWidth="1"/>
    <col min="7429" max="7429" width="8.25" customWidth="1"/>
    <col min="7430" max="7431" width="9.125" customWidth="1"/>
    <col min="7432" max="7432" width="10.75" customWidth="1"/>
    <col min="7433" max="7446" width="9.125" customWidth="1"/>
    <col min="7447" max="7447" width="11.75" customWidth="1"/>
    <col min="7458" max="7458" width="12.75" customWidth="1"/>
    <col min="7459" max="7459" width="6.25" bestFit="1" customWidth="1"/>
    <col min="7460" max="7460" width="8.375" customWidth="1"/>
    <col min="7461" max="7461" width="5.125" customWidth="1"/>
    <col min="7462" max="7464" width="7.625" bestFit="1" customWidth="1"/>
    <col min="7681" max="7681" width="38.875" customWidth="1"/>
    <col min="7682" max="7684" width="9.125" customWidth="1"/>
    <col min="7685" max="7685" width="8.25" customWidth="1"/>
    <col min="7686" max="7687" width="9.125" customWidth="1"/>
    <col min="7688" max="7688" width="10.75" customWidth="1"/>
    <col min="7689" max="7702" width="9.125" customWidth="1"/>
    <col min="7703" max="7703" width="11.75" customWidth="1"/>
    <col min="7714" max="7714" width="12.75" customWidth="1"/>
    <col min="7715" max="7715" width="6.25" bestFit="1" customWidth="1"/>
    <col min="7716" max="7716" width="8.375" customWidth="1"/>
    <col min="7717" max="7717" width="5.125" customWidth="1"/>
    <col min="7718" max="7720" width="7.625" bestFit="1" customWidth="1"/>
    <col min="7937" max="7937" width="38.875" customWidth="1"/>
    <col min="7938" max="7940" width="9.125" customWidth="1"/>
    <col min="7941" max="7941" width="8.25" customWidth="1"/>
    <col min="7942" max="7943" width="9.125" customWidth="1"/>
    <col min="7944" max="7944" width="10.75" customWidth="1"/>
    <col min="7945" max="7958" width="9.125" customWidth="1"/>
    <col min="7959" max="7959" width="11.75" customWidth="1"/>
    <col min="7970" max="7970" width="12.75" customWidth="1"/>
    <col min="7971" max="7971" width="6.25" bestFit="1" customWidth="1"/>
    <col min="7972" max="7972" width="8.375" customWidth="1"/>
    <col min="7973" max="7973" width="5.125" customWidth="1"/>
    <col min="7974" max="7976" width="7.625" bestFit="1" customWidth="1"/>
    <col min="8193" max="8193" width="38.875" customWidth="1"/>
    <col min="8194" max="8196" width="9.125" customWidth="1"/>
    <col min="8197" max="8197" width="8.25" customWidth="1"/>
    <col min="8198" max="8199" width="9.125" customWidth="1"/>
    <col min="8200" max="8200" width="10.75" customWidth="1"/>
    <col min="8201" max="8214" width="9.125" customWidth="1"/>
    <col min="8215" max="8215" width="11.75" customWidth="1"/>
    <col min="8226" max="8226" width="12.75" customWidth="1"/>
    <col min="8227" max="8227" width="6.25" bestFit="1" customWidth="1"/>
    <col min="8228" max="8228" width="8.375" customWidth="1"/>
    <col min="8229" max="8229" width="5.125" customWidth="1"/>
    <col min="8230" max="8232" width="7.625" bestFit="1" customWidth="1"/>
    <col min="8449" max="8449" width="38.875" customWidth="1"/>
    <col min="8450" max="8452" width="9.125" customWidth="1"/>
    <col min="8453" max="8453" width="8.25" customWidth="1"/>
    <col min="8454" max="8455" width="9.125" customWidth="1"/>
    <col min="8456" max="8456" width="10.75" customWidth="1"/>
    <col min="8457" max="8470" width="9.125" customWidth="1"/>
    <col min="8471" max="8471" width="11.75" customWidth="1"/>
    <col min="8482" max="8482" width="12.75" customWidth="1"/>
    <col min="8483" max="8483" width="6.25" bestFit="1" customWidth="1"/>
    <col min="8484" max="8484" width="8.375" customWidth="1"/>
    <col min="8485" max="8485" width="5.125" customWidth="1"/>
    <col min="8486" max="8488" width="7.625" bestFit="1" customWidth="1"/>
    <col min="8705" max="8705" width="38.875" customWidth="1"/>
    <col min="8706" max="8708" width="9.125" customWidth="1"/>
    <col min="8709" max="8709" width="8.25" customWidth="1"/>
    <col min="8710" max="8711" width="9.125" customWidth="1"/>
    <col min="8712" max="8712" width="10.75" customWidth="1"/>
    <col min="8713" max="8726" width="9.125" customWidth="1"/>
    <col min="8727" max="8727" width="11.75" customWidth="1"/>
    <col min="8738" max="8738" width="12.75" customWidth="1"/>
    <col min="8739" max="8739" width="6.25" bestFit="1" customWidth="1"/>
    <col min="8740" max="8740" width="8.375" customWidth="1"/>
    <col min="8741" max="8741" width="5.125" customWidth="1"/>
    <col min="8742" max="8744" width="7.625" bestFit="1" customWidth="1"/>
    <col min="8961" max="8961" width="38.875" customWidth="1"/>
    <col min="8962" max="8964" width="9.125" customWidth="1"/>
    <col min="8965" max="8965" width="8.25" customWidth="1"/>
    <col min="8966" max="8967" width="9.125" customWidth="1"/>
    <col min="8968" max="8968" width="10.75" customWidth="1"/>
    <col min="8969" max="8982" width="9.125" customWidth="1"/>
    <col min="8983" max="8983" width="11.75" customWidth="1"/>
    <col min="8994" max="8994" width="12.75" customWidth="1"/>
    <col min="8995" max="8995" width="6.25" bestFit="1" customWidth="1"/>
    <col min="8996" max="8996" width="8.375" customWidth="1"/>
    <col min="8997" max="8997" width="5.125" customWidth="1"/>
    <col min="8998" max="9000" width="7.625" bestFit="1" customWidth="1"/>
    <col min="9217" max="9217" width="38.875" customWidth="1"/>
    <col min="9218" max="9220" width="9.125" customWidth="1"/>
    <col min="9221" max="9221" width="8.25" customWidth="1"/>
    <col min="9222" max="9223" width="9.125" customWidth="1"/>
    <col min="9224" max="9224" width="10.75" customWidth="1"/>
    <col min="9225" max="9238" width="9.125" customWidth="1"/>
    <col min="9239" max="9239" width="11.75" customWidth="1"/>
    <col min="9250" max="9250" width="12.75" customWidth="1"/>
    <col min="9251" max="9251" width="6.25" bestFit="1" customWidth="1"/>
    <col min="9252" max="9252" width="8.375" customWidth="1"/>
    <col min="9253" max="9253" width="5.125" customWidth="1"/>
    <col min="9254" max="9256" width="7.625" bestFit="1" customWidth="1"/>
    <col min="9473" max="9473" width="38.875" customWidth="1"/>
    <col min="9474" max="9476" width="9.125" customWidth="1"/>
    <col min="9477" max="9477" width="8.25" customWidth="1"/>
    <col min="9478" max="9479" width="9.125" customWidth="1"/>
    <col min="9480" max="9480" width="10.75" customWidth="1"/>
    <col min="9481" max="9494" width="9.125" customWidth="1"/>
    <col min="9495" max="9495" width="11.75" customWidth="1"/>
    <col min="9506" max="9506" width="12.75" customWidth="1"/>
    <col min="9507" max="9507" width="6.25" bestFit="1" customWidth="1"/>
    <col min="9508" max="9508" width="8.375" customWidth="1"/>
    <col min="9509" max="9509" width="5.125" customWidth="1"/>
    <col min="9510" max="9512" width="7.625" bestFit="1" customWidth="1"/>
    <col min="9729" max="9729" width="38.875" customWidth="1"/>
    <col min="9730" max="9732" width="9.125" customWidth="1"/>
    <col min="9733" max="9733" width="8.25" customWidth="1"/>
    <col min="9734" max="9735" width="9.125" customWidth="1"/>
    <col min="9736" max="9736" width="10.75" customWidth="1"/>
    <col min="9737" max="9750" width="9.125" customWidth="1"/>
    <col min="9751" max="9751" width="11.75" customWidth="1"/>
    <col min="9762" max="9762" width="12.75" customWidth="1"/>
    <col min="9763" max="9763" width="6.25" bestFit="1" customWidth="1"/>
    <col min="9764" max="9764" width="8.375" customWidth="1"/>
    <col min="9765" max="9765" width="5.125" customWidth="1"/>
    <col min="9766" max="9768" width="7.625" bestFit="1" customWidth="1"/>
    <col min="9985" max="9985" width="38.875" customWidth="1"/>
    <col min="9986" max="9988" width="9.125" customWidth="1"/>
    <col min="9989" max="9989" width="8.25" customWidth="1"/>
    <col min="9990" max="9991" width="9.125" customWidth="1"/>
    <col min="9992" max="9992" width="10.75" customWidth="1"/>
    <col min="9993" max="10006" width="9.125" customWidth="1"/>
    <col min="10007" max="10007" width="11.75" customWidth="1"/>
    <col min="10018" max="10018" width="12.75" customWidth="1"/>
    <col min="10019" max="10019" width="6.25" bestFit="1" customWidth="1"/>
    <col min="10020" max="10020" width="8.375" customWidth="1"/>
    <col min="10021" max="10021" width="5.125" customWidth="1"/>
    <col min="10022" max="10024" width="7.625" bestFit="1" customWidth="1"/>
    <col min="10241" max="10241" width="38.875" customWidth="1"/>
    <col min="10242" max="10244" width="9.125" customWidth="1"/>
    <col min="10245" max="10245" width="8.25" customWidth="1"/>
    <col min="10246" max="10247" width="9.125" customWidth="1"/>
    <col min="10248" max="10248" width="10.75" customWidth="1"/>
    <col min="10249" max="10262" width="9.125" customWidth="1"/>
    <col min="10263" max="10263" width="11.75" customWidth="1"/>
    <col min="10274" max="10274" width="12.75" customWidth="1"/>
    <col min="10275" max="10275" width="6.25" bestFit="1" customWidth="1"/>
    <col min="10276" max="10276" width="8.375" customWidth="1"/>
    <col min="10277" max="10277" width="5.125" customWidth="1"/>
    <col min="10278" max="10280" width="7.625" bestFit="1" customWidth="1"/>
    <col min="10497" max="10497" width="38.875" customWidth="1"/>
    <col min="10498" max="10500" width="9.125" customWidth="1"/>
    <col min="10501" max="10501" width="8.25" customWidth="1"/>
    <col min="10502" max="10503" width="9.125" customWidth="1"/>
    <col min="10504" max="10504" width="10.75" customWidth="1"/>
    <col min="10505" max="10518" width="9.125" customWidth="1"/>
    <col min="10519" max="10519" width="11.75" customWidth="1"/>
    <col min="10530" max="10530" width="12.75" customWidth="1"/>
    <col min="10531" max="10531" width="6.25" bestFit="1" customWidth="1"/>
    <col min="10532" max="10532" width="8.375" customWidth="1"/>
    <col min="10533" max="10533" width="5.125" customWidth="1"/>
    <col min="10534" max="10536" width="7.625" bestFit="1" customWidth="1"/>
    <col min="10753" max="10753" width="38.875" customWidth="1"/>
    <col min="10754" max="10756" width="9.125" customWidth="1"/>
    <col min="10757" max="10757" width="8.25" customWidth="1"/>
    <col min="10758" max="10759" width="9.125" customWidth="1"/>
    <col min="10760" max="10760" width="10.75" customWidth="1"/>
    <col min="10761" max="10774" width="9.125" customWidth="1"/>
    <col min="10775" max="10775" width="11.75" customWidth="1"/>
    <col min="10786" max="10786" width="12.75" customWidth="1"/>
    <col min="10787" max="10787" width="6.25" bestFit="1" customWidth="1"/>
    <col min="10788" max="10788" width="8.375" customWidth="1"/>
    <col min="10789" max="10789" width="5.125" customWidth="1"/>
    <col min="10790" max="10792" width="7.625" bestFit="1" customWidth="1"/>
    <col min="11009" max="11009" width="38.875" customWidth="1"/>
    <col min="11010" max="11012" width="9.125" customWidth="1"/>
    <col min="11013" max="11013" width="8.25" customWidth="1"/>
    <col min="11014" max="11015" width="9.125" customWidth="1"/>
    <col min="11016" max="11016" width="10.75" customWidth="1"/>
    <col min="11017" max="11030" width="9.125" customWidth="1"/>
    <col min="11031" max="11031" width="11.75" customWidth="1"/>
    <col min="11042" max="11042" width="12.75" customWidth="1"/>
    <col min="11043" max="11043" width="6.25" bestFit="1" customWidth="1"/>
    <col min="11044" max="11044" width="8.375" customWidth="1"/>
    <col min="11045" max="11045" width="5.125" customWidth="1"/>
    <col min="11046" max="11048" width="7.625" bestFit="1" customWidth="1"/>
    <col min="11265" max="11265" width="38.875" customWidth="1"/>
    <col min="11266" max="11268" width="9.125" customWidth="1"/>
    <col min="11269" max="11269" width="8.25" customWidth="1"/>
    <col min="11270" max="11271" width="9.125" customWidth="1"/>
    <col min="11272" max="11272" width="10.75" customWidth="1"/>
    <col min="11273" max="11286" width="9.125" customWidth="1"/>
    <col min="11287" max="11287" width="11.75" customWidth="1"/>
    <col min="11298" max="11298" width="12.75" customWidth="1"/>
    <col min="11299" max="11299" width="6.25" bestFit="1" customWidth="1"/>
    <col min="11300" max="11300" width="8.375" customWidth="1"/>
    <col min="11301" max="11301" width="5.125" customWidth="1"/>
    <col min="11302" max="11304" width="7.625" bestFit="1" customWidth="1"/>
    <col min="11521" max="11521" width="38.875" customWidth="1"/>
    <col min="11522" max="11524" width="9.125" customWidth="1"/>
    <col min="11525" max="11525" width="8.25" customWidth="1"/>
    <col min="11526" max="11527" width="9.125" customWidth="1"/>
    <col min="11528" max="11528" width="10.75" customWidth="1"/>
    <col min="11529" max="11542" width="9.125" customWidth="1"/>
    <col min="11543" max="11543" width="11.75" customWidth="1"/>
    <col min="11554" max="11554" width="12.75" customWidth="1"/>
    <col min="11555" max="11555" width="6.25" bestFit="1" customWidth="1"/>
    <col min="11556" max="11556" width="8.375" customWidth="1"/>
    <col min="11557" max="11557" width="5.125" customWidth="1"/>
    <col min="11558" max="11560" width="7.625" bestFit="1" customWidth="1"/>
    <col min="11777" max="11777" width="38.875" customWidth="1"/>
    <col min="11778" max="11780" width="9.125" customWidth="1"/>
    <col min="11781" max="11781" width="8.25" customWidth="1"/>
    <col min="11782" max="11783" width="9.125" customWidth="1"/>
    <col min="11784" max="11784" width="10.75" customWidth="1"/>
    <col min="11785" max="11798" width="9.125" customWidth="1"/>
    <col min="11799" max="11799" width="11.75" customWidth="1"/>
    <col min="11810" max="11810" width="12.75" customWidth="1"/>
    <col min="11811" max="11811" width="6.25" bestFit="1" customWidth="1"/>
    <col min="11812" max="11812" width="8.375" customWidth="1"/>
    <col min="11813" max="11813" width="5.125" customWidth="1"/>
    <col min="11814" max="11816" width="7.625" bestFit="1" customWidth="1"/>
    <col min="12033" max="12033" width="38.875" customWidth="1"/>
    <col min="12034" max="12036" width="9.125" customWidth="1"/>
    <col min="12037" max="12037" width="8.25" customWidth="1"/>
    <col min="12038" max="12039" width="9.125" customWidth="1"/>
    <col min="12040" max="12040" width="10.75" customWidth="1"/>
    <col min="12041" max="12054" width="9.125" customWidth="1"/>
    <col min="12055" max="12055" width="11.75" customWidth="1"/>
    <col min="12066" max="12066" width="12.75" customWidth="1"/>
    <col min="12067" max="12067" width="6.25" bestFit="1" customWidth="1"/>
    <col min="12068" max="12068" width="8.375" customWidth="1"/>
    <col min="12069" max="12069" width="5.125" customWidth="1"/>
    <col min="12070" max="12072" width="7.625" bestFit="1" customWidth="1"/>
    <col min="12289" max="12289" width="38.875" customWidth="1"/>
    <col min="12290" max="12292" width="9.125" customWidth="1"/>
    <col min="12293" max="12293" width="8.25" customWidth="1"/>
    <col min="12294" max="12295" width="9.125" customWidth="1"/>
    <col min="12296" max="12296" width="10.75" customWidth="1"/>
    <col min="12297" max="12310" width="9.125" customWidth="1"/>
    <col min="12311" max="12311" width="11.75" customWidth="1"/>
    <col min="12322" max="12322" width="12.75" customWidth="1"/>
    <col min="12323" max="12323" width="6.25" bestFit="1" customWidth="1"/>
    <col min="12324" max="12324" width="8.375" customWidth="1"/>
    <col min="12325" max="12325" width="5.125" customWidth="1"/>
    <col min="12326" max="12328" width="7.625" bestFit="1" customWidth="1"/>
    <col min="12545" max="12545" width="38.875" customWidth="1"/>
    <col min="12546" max="12548" width="9.125" customWidth="1"/>
    <col min="12549" max="12549" width="8.25" customWidth="1"/>
    <col min="12550" max="12551" width="9.125" customWidth="1"/>
    <col min="12552" max="12552" width="10.75" customWidth="1"/>
    <col min="12553" max="12566" width="9.125" customWidth="1"/>
    <col min="12567" max="12567" width="11.75" customWidth="1"/>
    <col min="12578" max="12578" width="12.75" customWidth="1"/>
    <col min="12579" max="12579" width="6.25" bestFit="1" customWidth="1"/>
    <col min="12580" max="12580" width="8.375" customWidth="1"/>
    <col min="12581" max="12581" width="5.125" customWidth="1"/>
    <col min="12582" max="12584" width="7.625" bestFit="1" customWidth="1"/>
    <col min="12801" max="12801" width="38.875" customWidth="1"/>
    <col min="12802" max="12804" width="9.125" customWidth="1"/>
    <col min="12805" max="12805" width="8.25" customWidth="1"/>
    <col min="12806" max="12807" width="9.125" customWidth="1"/>
    <col min="12808" max="12808" width="10.75" customWidth="1"/>
    <col min="12809" max="12822" width="9.125" customWidth="1"/>
    <col min="12823" max="12823" width="11.75" customWidth="1"/>
    <col min="12834" max="12834" width="12.75" customWidth="1"/>
    <col min="12835" max="12835" width="6.25" bestFit="1" customWidth="1"/>
    <col min="12836" max="12836" width="8.375" customWidth="1"/>
    <col min="12837" max="12837" width="5.125" customWidth="1"/>
    <col min="12838" max="12840" width="7.625" bestFit="1" customWidth="1"/>
    <col min="13057" max="13057" width="38.875" customWidth="1"/>
    <col min="13058" max="13060" width="9.125" customWidth="1"/>
    <col min="13061" max="13061" width="8.25" customWidth="1"/>
    <col min="13062" max="13063" width="9.125" customWidth="1"/>
    <col min="13064" max="13064" width="10.75" customWidth="1"/>
    <col min="13065" max="13078" width="9.125" customWidth="1"/>
    <col min="13079" max="13079" width="11.75" customWidth="1"/>
    <col min="13090" max="13090" width="12.75" customWidth="1"/>
    <col min="13091" max="13091" width="6.25" bestFit="1" customWidth="1"/>
    <col min="13092" max="13092" width="8.375" customWidth="1"/>
    <col min="13093" max="13093" width="5.125" customWidth="1"/>
    <col min="13094" max="13096" width="7.625" bestFit="1" customWidth="1"/>
    <col min="13313" max="13313" width="38.875" customWidth="1"/>
    <col min="13314" max="13316" width="9.125" customWidth="1"/>
    <col min="13317" max="13317" width="8.25" customWidth="1"/>
    <col min="13318" max="13319" width="9.125" customWidth="1"/>
    <col min="13320" max="13320" width="10.75" customWidth="1"/>
    <col min="13321" max="13334" width="9.125" customWidth="1"/>
    <col min="13335" max="13335" width="11.75" customWidth="1"/>
    <col min="13346" max="13346" width="12.75" customWidth="1"/>
    <col min="13347" max="13347" width="6.25" bestFit="1" customWidth="1"/>
    <col min="13348" max="13348" width="8.375" customWidth="1"/>
    <col min="13349" max="13349" width="5.125" customWidth="1"/>
    <col min="13350" max="13352" width="7.625" bestFit="1" customWidth="1"/>
    <col min="13569" max="13569" width="38.875" customWidth="1"/>
    <col min="13570" max="13572" width="9.125" customWidth="1"/>
    <col min="13573" max="13573" width="8.25" customWidth="1"/>
    <col min="13574" max="13575" width="9.125" customWidth="1"/>
    <col min="13576" max="13576" width="10.75" customWidth="1"/>
    <col min="13577" max="13590" width="9.125" customWidth="1"/>
    <col min="13591" max="13591" width="11.75" customWidth="1"/>
    <col min="13602" max="13602" width="12.75" customWidth="1"/>
    <col min="13603" max="13603" width="6.25" bestFit="1" customWidth="1"/>
    <col min="13604" max="13604" width="8.375" customWidth="1"/>
    <col min="13605" max="13605" width="5.125" customWidth="1"/>
    <col min="13606" max="13608" width="7.625" bestFit="1" customWidth="1"/>
    <col min="13825" max="13825" width="38.875" customWidth="1"/>
    <col min="13826" max="13828" width="9.125" customWidth="1"/>
    <col min="13829" max="13829" width="8.25" customWidth="1"/>
    <col min="13830" max="13831" width="9.125" customWidth="1"/>
    <col min="13832" max="13832" width="10.75" customWidth="1"/>
    <col min="13833" max="13846" width="9.125" customWidth="1"/>
    <col min="13847" max="13847" width="11.75" customWidth="1"/>
    <col min="13858" max="13858" width="12.75" customWidth="1"/>
    <col min="13859" max="13859" width="6.25" bestFit="1" customWidth="1"/>
    <col min="13860" max="13860" width="8.375" customWidth="1"/>
    <col min="13861" max="13861" width="5.125" customWidth="1"/>
    <col min="13862" max="13864" width="7.625" bestFit="1" customWidth="1"/>
    <col min="14081" max="14081" width="38.875" customWidth="1"/>
    <col min="14082" max="14084" width="9.125" customWidth="1"/>
    <col min="14085" max="14085" width="8.25" customWidth="1"/>
    <col min="14086" max="14087" width="9.125" customWidth="1"/>
    <col min="14088" max="14088" width="10.75" customWidth="1"/>
    <col min="14089" max="14102" width="9.125" customWidth="1"/>
    <col min="14103" max="14103" width="11.75" customWidth="1"/>
    <col min="14114" max="14114" width="12.75" customWidth="1"/>
    <col min="14115" max="14115" width="6.25" bestFit="1" customWidth="1"/>
    <col min="14116" max="14116" width="8.375" customWidth="1"/>
    <col min="14117" max="14117" width="5.125" customWidth="1"/>
    <col min="14118" max="14120" width="7.625" bestFit="1" customWidth="1"/>
    <col min="14337" max="14337" width="38.875" customWidth="1"/>
    <col min="14338" max="14340" width="9.125" customWidth="1"/>
    <col min="14341" max="14341" width="8.25" customWidth="1"/>
    <col min="14342" max="14343" width="9.125" customWidth="1"/>
    <col min="14344" max="14344" width="10.75" customWidth="1"/>
    <col min="14345" max="14358" width="9.125" customWidth="1"/>
    <col min="14359" max="14359" width="11.75" customWidth="1"/>
    <col min="14370" max="14370" width="12.75" customWidth="1"/>
    <col min="14371" max="14371" width="6.25" bestFit="1" customWidth="1"/>
    <col min="14372" max="14372" width="8.375" customWidth="1"/>
    <col min="14373" max="14373" width="5.125" customWidth="1"/>
    <col min="14374" max="14376" width="7.625" bestFit="1" customWidth="1"/>
    <col min="14593" max="14593" width="38.875" customWidth="1"/>
    <col min="14594" max="14596" width="9.125" customWidth="1"/>
    <col min="14597" max="14597" width="8.25" customWidth="1"/>
    <col min="14598" max="14599" width="9.125" customWidth="1"/>
    <col min="14600" max="14600" width="10.75" customWidth="1"/>
    <col min="14601" max="14614" width="9.125" customWidth="1"/>
    <col min="14615" max="14615" width="11.75" customWidth="1"/>
    <col min="14626" max="14626" width="12.75" customWidth="1"/>
    <col min="14627" max="14627" width="6.25" bestFit="1" customWidth="1"/>
    <col min="14628" max="14628" width="8.375" customWidth="1"/>
    <col min="14629" max="14629" width="5.125" customWidth="1"/>
    <col min="14630" max="14632" width="7.625" bestFit="1" customWidth="1"/>
    <col min="14849" max="14849" width="38.875" customWidth="1"/>
    <col min="14850" max="14852" width="9.125" customWidth="1"/>
    <col min="14853" max="14853" width="8.25" customWidth="1"/>
    <col min="14854" max="14855" width="9.125" customWidth="1"/>
    <col min="14856" max="14856" width="10.75" customWidth="1"/>
    <col min="14857" max="14870" width="9.125" customWidth="1"/>
    <col min="14871" max="14871" width="11.75" customWidth="1"/>
    <col min="14882" max="14882" width="12.75" customWidth="1"/>
    <col min="14883" max="14883" width="6.25" bestFit="1" customWidth="1"/>
    <col min="14884" max="14884" width="8.375" customWidth="1"/>
    <col min="14885" max="14885" width="5.125" customWidth="1"/>
    <col min="14886" max="14888" width="7.625" bestFit="1" customWidth="1"/>
    <col min="15105" max="15105" width="38.875" customWidth="1"/>
    <col min="15106" max="15108" width="9.125" customWidth="1"/>
    <col min="15109" max="15109" width="8.25" customWidth="1"/>
    <col min="15110" max="15111" width="9.125" customWidth="1"/>
    <col min="15112" max="15112" width="10.75" customWidth="1"/>
    <col min="15113" max="15126" width="9.125" customWidth="1"/>
    <col min="15127" max="15127" width="11.75" customWidth="1"/>
    <col min="15138" max="15138" width="12.75" customWidth="1"/>
    <col min="15139" max="15139" width="6.25" bestFit="1" customWidth="1"/>
    <col min="15140" max="15140" width="8.375" customWidth="1"/>
    <col min="15141" max="15141" width="5.125" customWidth="1"/>
    <col min="15142" max="15144" width="7.625" bestFit="1" customWidth="1"/>
    <col min="15361" max="15361" width="38.875" customWidth="1"/>
    <col min="15362" max="15364" width="9.125" customWidth="1"/>
    <col min="15365" max="15365" width="8.25" customWidth="1"/>
    <col min="15366" max="15367" width="9.125" customWidth="1"/>
    <col min="15368" max="15368" width="10.75" customWidth="1"/>
    <col min="15369" max="15382" width="9.125" customWidth="1"/>
    <col min="15383" max="15383" width="11.75" customWidth="1"/>
    <col min="15394" max="15394" width="12.75" customWidth="1"/>
    <col min="15395" max="15395" width="6.25" bestFit="1" customWidth="1"/>
    <col min="15396" max="15396" width="8.375" customWidth="1"/>
    <col min="15397" max="15397" width="5.125" customWidth="1"/>
    <col min="15398" max="15400" width="7.625" bestFit="1" customWidth="1"/>
    <col min="15617" max="15617" width="38.875" customWidth="1"/>
    <col min="15618" max="15620" width="9.125" customWidth="1"/>
    <col min="15621" max="15621" width="8.25" customWidth="1"/>
    <col min="15622" max="15623" width="9.125" customWidth="1"/>
    <col min="15624" max="15624" width="10.75" customWidth="1"/>
    <col min="15625" max="15638" width="9.125" customWidth="1"/>
    <col min="15639" max="15639" width="11.75" customWidth="1"/>
    <col min="15650" max="15650" width="12.75" customWidth="1"/>
    <col min="15651" max="15651" width="6.25" bestFit="1" customWidth="1"/>
    <col min="15652" max="15652" width="8.375" customWidth="1"/>
    <col min="15653" max="15653" width="5.125" customWidth="1"/>
    <col min="15654" max="15656" width="7.625" bestFit="1" customWidth="1"/>
    <col min="15873" max="15873" width="38.875" customWidth="1"/>
    <col min="15874" max="15876" width="9.125" customWidth="1"/>
    <col min="15877" max="15877" width="8.25" customWidth="1"/>
    <col min="15878" max="15879" width="9.125" customWidth="1"/>
    <col min="15880" max="15880" width="10.75" customWidth="1"/>
    <col min="15881" max="15894" width="9.125" customWidth="1"/>
    <col min="15895" max="15895" width="11.75" customWidth="1"/>
    <col min="15906" max="15906" width="12.75" customWidth="1"/>
    <col min="15907" max="15907" width="6.25" bestFit="1" customWidth="1"/>
    <col min="15908" max="15908" width="8.375" customWidth="1"/>
    <col min="15909" max="15909" width="5.125" customWidth="1"/>
    <col min="15910" max="15912" width="7.625" bestFit="1" customWidth="1"/>
    <col min="16129" max="16129" width="38.875" customWidth="1"/>
    <col min="16130" max="16132" width="9.125" customWidth="1"/>
    <col min="16133" max="16133" width="8.25" customWidth="1"/>
    <col min="16134" max="16135" width="9.125" customWidth="1"/>
    <col min="16136" max="16136" width="10.75" customWidth="1"/>
    <col min="16137" max="16150" width="9.125" customWidth="1"/>
    <col min="16151" max="16151" width="11.75" customWidth="1"/>
    <col min="16162" max="16162" width="12.75" customWidth="1"/>
    <col min="16163" max="16163" width="6.25" bestFit="1" customWidth="1"/>
    <col min="16164" max="16164" width="8.375" customWidth="1"/>
    <col min="16165" max="16165" width="5.125" customWidth="1"/>
    <col min="16166" max="16168" width="7.625" bestFit="1" customWidth="1"/>
  </cols>
  <sheetData>
    <row r="1" spans="1:34" ht="18" x14ac:dyDescent="0.25">
      <c r="A1" s="72" t="s">
        <v>112</v>
      </c>
    </row>
    <row r="2" spans="1:34" ht="18" x14ac:dyDescent="0.25">
      <c r="A2" s="72" t="s">
        <v>209</v>
      </c>
    </row>
    <row r="3" spans="1:34" ht="15.75" x14ac:dyDescent="0.25">
      <c r="A3" s="73" t="s">
        <v>210</v>
      </c>
    </row>
    <row r="4" spans="1:34" x14ac:dyDescent="0.25">
      <c r="A4" s="74"/>
      <c r="AC4" s="68"/>
      <c r="AE4" s="69"/>
      <c r="AF4" s="69"/>
      <c r="AG4" s="69"/>
    </row>
    <row r="5" spans="1:34" ht="16.5" thickBot="1" x14ac:dyDescent="0.3">
      <c r="A5" s="75" t="s">
        <v>115</v>
      </c>
      <c r="G5" s="75" t="s">
        <v>116</v>
      </c>
      <c r="W5" s="75" t="s">
        <v>117</v>
      </c>
      <c r="X5" s="76"/>
      <c r="Y5" s="76"/>
      <c r="Z5" s="76"/>
      <c r="AA5" s="76"/>
      <c r="AC5" s="68"/>
      <c r="AE5" s="69"/>
      <c r="AF5" s="69"/>
      <c r="AG5" s="69"/>
    </row>
    <row r="6" spans="1:34" x14ac:dyDescent="0.25">
      <c r="A6" s="77"/>
      <c r="B6" s="78" t="s">
        <v>118</v>
      </c>
      <c r="C6" s="9"/>
      <c r="D6" s="9"/>
      <c r="E6" s="11"/>
      <c r="G6" s="79"/>
      <c r="H6" s="78" t="s">
        <v>119</v>
      </c>
      <c r="I6" s="9"/>
      <c r="J6" s="9"/>
      <c r="K6" s="9"/>
      <c r="L6" s="9"/>
      <c r="M6" s="9"/>
      <c r="N6" s="78" t="s">
        <v>120</v>
      </c>
      <c r="O6" s="9"/>
      <c r="P6" s="9"/>
      <c r="Q6" s="9"/>
      <c r="R6" s="9"/>
      <c r="S6" s="9"/>
      <c r="T6" s="9"/>
      <c r="U6" s="11"/>
      <c r="W6" s="80"/>
      <c r="X6" s="9"/>
      <c r="Y6" s="9"/>
      <c r="Z6" s="9"/>
      <c r="AA6" s="9"/>
      <c r="AB6" s="9"/>
      <c r="AC6" s="52"/>
      <c r="AD6" s="9"/>
      <c r="AE6" s="81"/>
      <c r="AF6" s="81"/>
      <c r="AG6" s="81"/>
      <c r="AH6" s="11"/>
    </row>
    <row r="7" spans="1:34" ht="15.75" thickBot="1" x14ac:dyDescent="0.3">
      <c r="A7" s="12"/>
      <c r="B7" s="13"/>
      <c r="C7" s="14"/>
      <c r="D7" s="14"/>
      <c r="E7" s="15"/>
      <c r="F7" s="14"/>
      <c r="G7" s="12"/>
      <c r="H7" s="82">
        <v>2</v>
      </c>
      <c r="I7" s="82">
        <v>5</v>
      </c>
      <c r="J7" s="82">
        <v>10</v>
      </c>
      <c r="K7" s="82">
        <v>30</v>
      </c>
      <c r="L7" s="83"/>
      <c r="M7" s="14"/>
      <c r="N7" s="84"/>
      <c r="O7" s="14"/>
      <c r="P7" s="14"/>
      <c r="Q7" s="14"/>
      <c r="R7" s="14"/>
      <c r="S7" s="14"/>
      <c r="T7" s="14"/>
      <c r="U7" s="15"/>
      <c r="V7" s="14"/>
      <c r="W7" s="85" t="s">
        <v>121</v>
      </c>
      <c r="X7" s="14"/>
      <c r="Y7" s="14"/>
      <c r="Z7" s="14"/>
      <c r="AA7" s="14"/>
      <c r="AB7" s="14"/>
      <c r="AC7" s="14"/>
      <c r="AD7" s="86" t="s">
        <v>122</v>
      </c>
      <c r="AE7" s="87"/>
      <c r="AF7" s="87"/>
      <c r="AG7" s="87"/>
      <c r="AH7" s="15"/>
    </row>
    <row r="8" spans="1:34" ht="15.75" thickBot="1" x14ac:dyDescent="0.3">
      <c r="A8" s="12"/>
      <c r="B8" s="14"/>
      <c r="C8" s="13" t="s">
        <v>123</v>
      </c>
      <c r="D8" s="14"/>
      <c r="E8" s="15"/>
      <c r="F8" s="14"/>
      <c r="G8" s="17" t="s">
        <v>16</v>
      </c>
      <c r="H8" s="88">
        <v>0.5</v>
      </c>
      <c r="I8" s="89">
        <v>0.4</v>
      </c>
      <c r="J8" s="89">
        <v>0.1</v>
      </c>
      <c r="K8" s="90">
        <v>0</v>
      </c>
      <c r="L8" s="20"/>
      <c r="M8" s="14"/>
      <c r="N8" s="91">
        <v>1E-3</v>
      </c>
      <c r="O8" s="14"/>
      <c r="P8" s="14"/>
      <c r="Q8" s="14"/>
      <c r="R8" s="14"/>
      <c r="S8" s="14"/>
      <c r="T8" s="14"/>
      <c r="U8" s="15"/>
      <c r="V8" s="14"/>
      <c r="W8" s="92" t="s">
        <v>124</v>
      </c>
      <c r="X8" s="14"/>
      <c r="Y8" s="14"/>
      <c r="Z8" s="14"/>
      <c r="AA8" s="14"/>
      <c r="AB8" s="14"/>
      <c r="AC8" s="14"/>
      <c r="AD8" s="84" t="s">
        <v>124</v>
      </c>
      <c r="AE8" s="14"/>
      <c r="AF8" s="14"/>
      <c r="AG8" s="14"/>
      <c r="AH8" s="15"/>
    </row>
    <row r="9" spans="1:34" ht="15.75" thickBot="1" x14ac:dyDescent="0.3">
      <c r="A9" s="12"/>
      <c r="B9" s="93" t="s">
        <v>20</v>
      </c>
      <c r="C9" s="93" t="s">
        <v>21</v>
      </c>
      <c r="D9" s="93" t="s">
        <v>22</v>
      </c>
      <c r="E9" s="94" t="s">
        <v>23</v>
      </c>
      <c r="F9" s="14"/>
      <c r="G9" s="17" t="s">
        <v>17</v>
      </c>
      <c r="H9" s="95">
        <v>0.3</v>
      </c>
      <c r="I9" s="96">
        <v>0.3</v>
      </c>
      <c r="J9" s="96">
        <v>0.35</v>
      </c>
      <c r="K9" s="97">
        <v>0.05</v>
      </c>
      <c r="L9" s="20"/>
      <c r="M9" s="14"/>
      <c r="N9" s="14"/>
      <c r="O9" s="14"/>
      <c r="P9" s="14"/>
      <c r="Q9" s="14"/>
      <c r="R9" s="14"/>
      <c r="S9" s="14"/>
      <c r="T9" s="14"/>
      <c r="U9" s="15"/>
      <c r="V9" s="14"/>
      <c r="W9" s="12"/>
      <c r="X9" s="14"/>
      <c r="Y9" s="98" t="s">
        <v>125</v>
      </c>
      <c r="Z9" s="14"/>
      <c r="AA9" s="14"/>
      <c r="AB9" s="14"/>
      <c r="AC9" s="14"/>
      <c r="AD9" s="14"/>
      <c r="AE9" s="14"/>
      <c r="AF9" s="14"/>
      <c r="AG9" s="14"/>
      <c r="AH9" s="15"/>
    </row>
    <row r="10" spans="1:34" ht="15.75" thickBot="1" x14ac:dyDescent="0.3">
      <c r="A10" s="99" t="s">
        <v>126</v>
      </c>
      <c r="B10" s="100">
        <f>SUMPRODUCT(H8:K8,X32:AA32)/10000</f>
        <v>2.2577915744378306E-2</v>
      </c>
      <c r="C10" s="100">
        <f>SUMPRODUCT(H9:K9,X32:AA32)/10000</f>
        <v>2.7162594101851845E-2</v>
      </c>
      <c r="D10" s="100">
        <f>SUMPRODUCT(H10:K10,X32:AA32)/10000</f>
        <v>3.2483135446924605E-2</v>
      </c>
      <c r="E10" s="53">
        <f>SUMPRODUCT(H11:K11,X32:AA32)/10000</f>
        <v>3.8539539779596566E-2</v>
      </c>
      <c r="F10" s="22"/>
      <c r="G10" s="17" t="s">
        <v>18</v>
      </c>
      <c r="H10" s="95">
        <v>0.15</v>
      </c>
      <c r="I10" s="96">
        <v>0.2</v>
      </c>
      <c r="J10" s="96">
        <v>0.45</v>
      </c>
      <c r="K10" s="97">
        <v>0.2</v>
      </c>
      <c r="L10" s="20"/>
      <c r="M10" s="14"/>
      <c r="N10" s="22"/>
      <c r="O10" s="22"/>
      <c r="P10" s="14"/>
      <c r="Q10" s="14"/>
      <c r="R10" s="14"/>
      <c r="S10" s="22"/>
      <c r="T10" s="22"/>
      <c r="U10" s="40"/>
      <c r="V10" s="22"/>
      <c r="W10" s="17" t="s">
        <v>127</v>
      </c>
      <c r="X10" s="101">
        <v>2</v>
      </c>
      <c r="Y10" s="101">
        <v>5</v>
      </c>
      <c r="Z10" s="101">
        <v>10</v>
      </c>
      <c r="AA10" s="101">
        <v>30</v>
      </c>
      <c r="AB10" s="14"/>
      <c r="AC10" s="14"/>
      <c r="AD10" s="102" t="s">
        <v>127</v>
      </c>
      <c r="AE10" s="103">
        <v>2</v>
      </c>
      <c r="AF10" s="103">
        <v>5</v>
      </c>
      <c r="AG10" s="103" t="s">
        <v>128</v>
      </c>
      <c r="AH10" s="15"/>
    </row>
    <row r="11" spans="1:34" ht="15" customHeight="1" thickBot="1" x14ac:dyDescent="0.3">
      <c r="A11" s="99" t="s">
        <v>129</v>
      </c>
      <c r="B11" s="104">
        <f>$N8+AD39</f>
        <v>3.3732692920221043E-3</v>
      </c>
      <c r="C11" s="104">
        <f>$N8+AE39</f>
        <v>3.6234324427720527E-3</v>
      </c>
      <c r="D11" s="104">
        <f>$N8+AF39</f>
        <v>3.820524942301074E-3</v>
      </c>
      <c r="E11" s="105">
        <f>$N8+AG39</f>
        <v>3.9645467906091686E-3</v>
      </c>
      <c r="F11" s="22"/>
      <c r="G11" s="21" t="s">
        <v>19</v>
      </c>
      <c r="H11" s="106">
        <v>0.05</v>
      </c>
      <c r="I11" s="107">
        <v>0.1</v>
      </c>
      <c r="J11" s="107">
        <v>0.4</v>
      </c>
      <c r="K11" s="108">
        <v>0.45</v>
      </c>
      <c r="L11" s="20"/>
      <c r="M11" s="14"/>
      <c r="N11" s="14"/>
      <c r="O11" s="14"/>
      <c r="P11" s="22"/>
      <c r="Q11" s="22"/>
      <c r="R11" s="22"/>
      <c r="S11" s="22"/>
      <c r="T11" s="22"/>
      <c r="U11" s="40"/>
      <c r="V11" s="22"/>
      <c r="W11" s="109" t="s">
        <v>130</v>
      </c>
      <c r="X11" s="110">
        <f>X39*$I21</f>
        <v>3.8562499999999993</v>
      </c>
      <c r="Y11" s="110">
        <f t="shared" ref="X11:AA26" si="0">Y39*$I21</f>
        <v>6.2023437499999989</v>
      </c>
      <c r="Z11" s="110">
        <f t="shared" si="0"/>
        <v>8.7507812499999975</v>
      </c>
      <c r="AA11" s="110">
        <f t="shared" si="0"/>
        <v>12.829687500000006</v>
      </c>
      <c r="AB11" s="14"/>
      <c r="AC11" s="14"/>
      <c r="AD11" s="111" t="s">
        <v>130</v>
      </c>
      <c r="AE11" s="112"/>
      <c r="AF11" s="112"/>
      <c r="AG11" s="112"/>
      <c r="AH11" s="15"/>
    </row>
    <row r="12" spans="1:34" ht="15.75" thickBot="1" x14ac:dyDescent="0.3">
      <c r="A12" s="99" t="s">
        <v>131</v>
      </c>
      <c r="B12" s="113">
        <f>B10-B11</f>
        <v>1.92046464523562E-2</v>
      </c>
      <c r="C12" s="113">
        <f>C10-C11</f>
        <v>2.3539161659079794E-2</v>
      </c>
      <c r="D12" s="113">
        <f>D10-D11</f>
        <v>2.8662610504623532E-2</v>
      </c>
      <c r="E12" s="114">
        <f>E10-E11</f>
        <v>3.4574992988987398E-2</v>
      </c>
      <c r="G12" s="12"/>
      <c r="H12" s="115" t="s">
        <v>132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W12" s="12" t="s">
        <v>133</v>
      </c>
      <c r="X12" s="110">
        <f t="shared" si="0"/>
        <v>5.9454999999999991</v>
      </c>
      <c r="Y12" s="110">
        <f t="shared" si="0"/>
        <v>9.1309687499999992</v>
      </c>
      <c r="Z12" s="110">
        <f t="shared" si="0"/>
        <v>12.715729166666664</v>
      </c>
      <c r="AA12" s="110">
        <f t="shared" si="0"/>
        <v>20.573593750000008</v>
      </c>
      <c r="AB12" s="14"/>
      <c r="AC12" s="14"/>
      <c r="AD12" s="14" t="s">
        <v>134</v>
      </c>
      <c r="AE12" s="112">
        <f t="shared" ref="AE12:AG27" si="1">R22*$I22</f>
        <v>1.5928442200587378E-2</v>
      </c>
      <c r="AF12" s="112">
        <f t="shared" si="1"/>
        <v>4.8733236481254022E-2</v>
      </c>
      <c r="AG12" s="112">
        <f t="shared" si="1"/>
        <v>7.5782137913760067E-2</v>
      </c>
      <c r="AH12" s="15"/>
    </row>
    <row r="13" spans="1:34" ht="15.75" thickBot="1" x14ac:dyDescent="0.3">
      <c r="A13" s="99" t="s">
        <v>135</v>
      </c>
      <c r="B13" s="116">
        <f>ROUND(B12*400,0)/400</f>
        <v>0.02</v>
      </c>
      <c r="C13" s="116">
        <f>ROUND(C12*400,0)/400</f>
        <v>2.2499999999999999E-2</v>
      </c>
      <c r="D13" s="116">
        <f>ROUND(D12*400,0)/400</f>
        <v>2.75E-2</v>
      </c>
      <c r="E13" s="117">
        <f>ROUND(E12*400,0)/400</f>
        <v>3.5000000000000003E-2</v>
      </c>
      <c r="G13" s="12"/>
      <c r="H13" s="14"/>
      <c r="I13" s="14"/>
      <c r="J13" s="14"/>
      <c r="K13" s="86"/>
      <c r="L13" s="14"/>
      <c r="M13" s="14"/>
      <c r="N13" s="14"/>
      <c r="O13" s="14"/>
      <c r="P13" s="14"/>
      <c r="Q13" s="14"/>
      <c r="R13" s="14"/>
      <c r="S13" s="14"/>
      <c r="T13" s="14"/>
      <c r="U13" s="15"/>
      <c r="W13" s="12" t="s">
        <v>136</v>
      </c>
      <c r="X13" s="110">
        <f t="shared" si="0"/>
        <v>6.5702499999999988</v>
      </c>
      <c r="Y13" s="110">
        <f t="shared" si="0"/>
        <v>9.8210937499999993</v>
      </c>
      <c r="Z13" s="110">
        <f t="shared" si="0"/>
        <v>13.280593749999998</v>
      </c>
      <c r="AA13" s="110">
        <f t="shared" si="0"/>
        <v>21.685750000000009</v>
      </c>
      <c r="AB13" s="14"/>
      <c r="AC13" s="14"/>
      <c r="AD13" s="14" t="s">
        <v>137</v>
      </c>
      <c r="AE13" s="112">
        <f t="shared" si="1"/>
        <v>4.2477792578440449E-2</v>
      </c>
      <c r="AF13" s="112">
        <f t="shared" si="1"/>
        <v>0.10694168365784472</v>
      </c>
      <c r="AG13" s="112">
        <f t="shared" si="1"/>
        <v>0.15174317885953512</v>
      </c>
      <c r="AH13" s="15"/>
    </row>
    <row r="14" spans="1:34" x14ac:dyDescent="0.25">
      <c r="A14" s="12"/>
      <c r="B14" s="14"/>
      <c r="C14" s="14"/>
      <c r="D14" s="14"/>
      <c r="E14" s="15"/>
      <c r="G14" s="12"/>
      <c r="H14" s="14"/>
      <c r="I14" s="14"/>
      <c r="J14" s="14"/>
      <c r="K14" s="14"/>
      <c r="L14" s="98"/>
      <c r="M14" s="98"/>
      <c r="N14" s="98"/>
      <c r="O14" s="98"/>
      <c r="P14" s="14"/>
      <c r="Q14" s="14"/>
      <c r="R14" s="14"/>
      <c r="S14" s="14"/>
      <c r="T14" s="14"/>
      <c r="U14" s="15"/>
      <c r="W14" s="12" t="s">
        <v>138</v>
      </c>
      <c r="X14" s="110">
        <f t="shared" si="0"/>
        <v>6.9080833333333338</v>
      </c>
      <c r="Y14" s="110">
        <f t="shared" si="0"/>
        <v>10.281510416666666</v>
      </c>
      <c r="Z14" s="110">
        <f t="shared" si="0"/>
        <v>13.911200694444444</v>
      </c>
      <c r="AA14" s="110">
        <f t="shared" si="0"/>
        <v>22.048495833333341</v>
      </c>
      <c r="AB14" s="14"/>
      <c r="AC14" s="14"/>
      <c r="AD14" s="14" t="s">
        <v>139</v>
      </c>
      <c r="AE14" s="112">
        <f t="shared" si="1"/>
        <v>0.10089493191907384</v>
      </c>
      <c r="AF14" s="112">
        <f t="shared" si="1"/>
        <v>0.22349919211096567</v>
      </c>
      <c r="AG14" s="112">
        <f t="shared" si="1"/>
        <v>0.30420555254393805</v>
      </c>
      <c r="AH14" s="15"/>
    </row>
    <row r="15" spans="1:34" x14ac:dyDescent="0.25">
      <c r="A15" s="176" t="s">
        <v>104</v>
      </c>
      <c r="B15" s="177">
        <f>Exhibit!N85</f>
        <v>0.04</v>
      </c>
      <c r="C15" s="14"/>
      <c r="D15" s="14"/>
      <c r="E15" s="15"/>
      <c r="G15" s="12"/>
      <c r="H15" s="14"/>
      <c r="I15" s="14"/>
      <c r="J15" s="14"/>
      <c r="K15" s="14"/>
      <c r="L15" s="118"/>
      <c r="M15" s="118"/>
      <c r="N15" s="118"/>
      <c r="O15" s="118"/>
      <c r="P15" s="14"/>
      <c r="Q15" s="119" t="s">
        <v>140</v>
      </c>
      <c r="R15" s="120"/>
      <c r="S15" s="120"/>
      <c r="T15" s="120"/>
      <c r="U15" s="15"/>
      <c r="W15" s="12" t="s">
        <v>141</v>
      </c>
      <c r="X15" s="110">
        <f t="shared" si="0"/>
        <v>19.322444444444443</v>
      </c>
      <c r="Y15" s="110">
        <f t="shared" si="0"/>
        <v>28.645138888888884</v>
      </c>
      <c r="Z15" s="110">
        <f t="shared" si="0"/>
        <v>38.778153703703694</v>
      </c>
      <c r="AA15" s="110">
        <f t="shared" si="0"/>
        <v>59.763311111111122</v>
      </c>
      <c r="AB15" s="121"/>
      <c r="AC15" s="14"/>
      <c r="AD15" s="14" t="s">
        <v>142</v>
      </c>
      <c r="AE15" s="112">
        <f t="shared" si="1"/>
        <v>0.52403211666511218</v>
      </c>
      <c r="AF15" s="112">
        <f t="shared" si="1"/>
        <v>1.0968824396604684</v>
      </c>
      <c r="AG15" s="112">
        <f t="shared" si="1"/>
        <v>1.4247025562702844</v>
      </c>
      <c r="AH15" s="15"/>
    </row>
    <row r="16" spans="1:34" ht="15.75" thickBot="1" x14ac:dyDescent="0.3">
      <c r="A16" s="12"/>
      <c r="B16" s="14"/>
      <c r="C16" s="14"/>
      <c r="D16" s="14"/>
      <c r="E16" s="15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19" t="s">
        <v>143</v>
      </c>
      <c r="R16" s="120"/>
      <c r="S16" s="120"/>
      <c r="T16" s="120"/>
      <c r="U16" s="15"/>
      <c r="W16" s="12" t="s">
        <v>144</v>
      </c>
      <c r="X16" s="110">
        <f t="shared" si="0"/>
        <v>20.223333333333329</v>
      </c>
      <c r="Y16" s="110">
        <f t="shared" si="0"/>
        <v>29.872916666666661</v>
      </c>
      <c r="Z16" s="110">
        <f t="shared" si="0"/>
        <v>40.459772222222213</v>
      </c>
      <c r="AA16" s="110">
        <f t="shared" si="0"/>
        <v>60.730633333333344</v>
      </c>
      <c r="AB16" s="121"/>
      <c r="AC16" s="14"/>
      <c r="AD16" s="14" t="s">
        <v>145</v>
      </c>
      <c r="AE16" s="112">
        <f t="shared" si="1"/>
        <v>0.99171243449839408</v>
      </c>
      <c r="AF16" s="112">
        <f t="shared" si="1"/>
        <v>1.9670478867833501</v>
      </c>
      <c r="AG16" s="112">
        <f t="shared" si="1"/>
        <v>2.4570489813167606</v>
      </c>
      <c r="AH16" s="15"/>
    </row>
    <row r="17" spans="1:41" ht="15.75" thickBot="1" x14ac:dyDescent="0.3">
      <c r="A17" s="23"/>
      <c r="B17" s="25"/>
      <c r="C17" s="25"/>
      <c r="D17" s="25"/>
      <c r="E17" s="26"/>
      <c r="G17" s="12"/>
      <c r="H17" s="122" t="s">
        <v>146</v>
      </c>
      <c r="I17" s="53"/>
      <c r="J17" s="14"/>
      <c r="K17" s="86" t="s">
        <v>211</v>
      </c>
      <c r="L17" s="14"/>
      <c r="M17" s="14"/>
      <c r="N17" s="14"/>
      <c r="O17" s="14"/>
      <c r="P17" s="14"/>
      <c r="Q17" s="119" t="s">
        <v>212</v>
      </c>
      <c r="R17" s="120"/>
      <c r="S17" s="120"/>
      <c r="T17" s="120"/>
      <c r="U17" s="15"/>
      <c r="W17" s="12" t="s">
        <v>149</v>
      </c>
      <c r="X17" s="110">
        <f t="shared" si="0"/>
        <v>22.791777777777778</v>
      </c>
      <c r="Y17" s="110">
        <f t="shared" si="0"/>
        <v>33.380249999999997</v>
      </c>
      <c r="Z17" s="110">
        <f t="shared" si="0"/>
        <v>44.417685449735444</v>
      </c>
      <c r="AA17" s="110">
        <f t="shared" si="0"/>
        <v>65.206811111111122</v>
      </c>
      <c r="AB17" s="121"/>
      <c r="AC17" s="14"/>
      <c r="AD17" s="14" t="s">
        <v>150</v>
      </c>
      <c r="AE17" s="112">
        <f t="shared" si="1"/>
        <v>1.3351749629178573</v>
      </c>
      <c r="AF17" s="112">
        <f t="shared" si="1"/>
        <v>2.4931546095818145</v>
      </c>
      <c r="AG17" s="112">
        <f t="shared" si="1"/>
        <v>3.1199070439658114</v>
      </c>
      <c r="AH17" s="15"/>
    </row>
    <row r="18" spans="1:41" x14ac:dyDescent="0.25">
      <c r="G18" s="12"/>
      <c r="H18" s="123" t="s">
        <v>151</v>
      </c>
      <c r="I18" s="15"/>
      <c r="J18" s="14"/>
      <c r="K18" s="111" t="s">
        <v>152</v>
      </c>
      <c r="L18" s="14"/>
      <c r="M18" s="14"/>
      <c r="N18" s="14"/>
      <c r="O18" s="14"/>
      <c r="P18" s="14"/>
      <c r="Q18" s="111" t="s">
        <v>153</v>
      </c>
      <c r="R18" s="14"/>
      <c r="S18" s="14"/>
      <c r="T18" s="14"/>
      <c r="U18" s="15"/>
      <c r="W18" s="12" t="s">
        <v>154</v>
      </c>
      <c r="X18" s="110">
        <f t="shared" si="0"/>
        <v>25.36022222222222</v>
      </c>
      <c r="Y18" s="110">
        <f t="shared" si="0"/>
        <v>36.887583333333332</v>
      </c>
      <c r="Z18" s="110">
        <f t="shared" si="0"/>
        <v>48.375598677248675</v>
      </c>
      <c r="AA18" s="110">
        <f t="shared" si="0"/>
        <v>69.682988888888914</v>
      </c>
      <c r="AB18" s="121"/>
      <c r="AC18" s="14"/>
      <c r="AD18" s="14" t="s">
        <v>155</v>
      </c>
      <c r="AE18" s="112">
        <f t="shared" si="1"/>
        <v>2.4887836615627736</v>
      </c>
      <c r="AF18" s="112">
        <f t="shared" si="1"/>
        <v>3.7610570181369067</v>
      </c>
      <c r="AG18" s="112">
        <f t="shared" si="1"/>
        <v>4.5340494115947543</v>
      </c>
      <c r="AH18" s="15"/>
    </row>
    <row r="19" spans="1:41" x14ac:dyDescent="0.25">
      <c r="F19" s="22"/>
      <c r="G19" s="39"/>
      <c r="H19" s="12"/>
      <c r="I19" s="15"/>
      <c r="J19" s="22"/>
      <c r="K19" s="14"/>
      <c r="L19" s="14"/>
      <c r="M19" s="98" t="s">
        <v>156</v>
      </c>
      <c r="N19" s="14"/>
      <c r="O19" s="14"/>
      <c r="P19" s="14"/>
      <c r="Q19" s="13"/>
      <c r="R19" s="14"/>
      <c r="S19" s="13" t="s">
        <v>156</v>
      </c>
      <c r="T19" s="14"/>
      <c r="U19" s="40"/>
      <c r="V19" s="22"/>
      <c r="W19" s="12" t="s">
        <v>157</v>
      </c>
      <c r="X19" s="110">
        <f t="shared" si="0"/>
        <v>27.928666666666661</v>
      </c>
      <c r="Y19" s="110">
        <f t="shared" si="0"/>
        <v>40.39491666666666</v>
      </c>
      <c r="Z19" s="110">
        <f t="shared" si="0"/>
        <v>52.333511904761899</v>
      </c>
      <c r="AA19" s="110">
        <f t="shared" si="0"/>
        <v>74.159166666666678</v>
      </c>
      <c r="AB19" s="121"/>
      <c r="AC19" s="14"/>
      <c r="AD19" s="14" t="s">
        <v>158</v>
      </c>
      <c r="AE19" s="112">
        <f t="shared" si="1"/>
        <v>4.343559961390028</v>
      </c>
      <c r="AF19" s="112">
        <f t="shared" si="1"/>
        <v>5.6349601799174671</v>
      </c>
      <c r="AG19" s="112">
        <f t="shared" si="1"/>
        <v>6.5889852105008631</v>
      </c>
      <c r="AH19" s="15"/>
    </row>
    <row r="20" spans="1:41" ht="15.75" thickBot="1" x14ac:dyDescent="0.3">
      <c r="B20" s="124" t="s">
        <v>159</v>
      </c>
      <c r="G20" s="12"/>
      <c r="H20" s="12"/>
      <c r="I20" s="125" t="s">
        <v>160</v>
      </c>
      <c r="J20" s="14"/>
      <c r="K20" s="126" t="s">
        <v>127</v>
      </c>
      <c r="L20" s="126">
        <v>2</v>
      </c>
      <c r="M20" s="126">
        <v>5</v>
      </c>
      <c r="N20" s="126">
        <v>10</v>
      </c>
      <c r="O20" s="126">
        <v>30</v>
      </c>
      <c r="P20" s="14"/>
      <c r="Q20" s="126" t="s">
        <v>127</v>
      </c>
      <c r="R20" s="126">
        <v>2</v>
      </c>
      <c r="S20" s="126">
        <v>5</v>
      </c>
      <c r="T20" s="103" t="s">
        <v>128</v>
      </c>
      <c r="U20" s="15"/>
      <c r="W20" s="12" t="s">
        <v>161</v>
      </c>
      <c r="X20" s="110">
        <f t="shared" si="0"/>
        <v>41.559555555555555</v>
      </c>
      <c r="Y20" s="110">
        <f t="shared" si="0"/>
        <v>50.920805555555546</v>
      </c>
      <c r="Z20" s="110">
        <f t="shared" si="0"/>
        <v>60.288019841269836</v>
      </c>
      <c r="AA20" s="110">
        <f t="shared" si="0"/>
        <v>76.639388888888902</v>
      </c>
      <c r="AB20" s="121"/>
      <c r="AC20" s="14"/>
      <c r="AD20" s="14" t="s">
        <v>162</v>
      </c>
      <c r="AE20" s="112">
        <f t="shared" si="1"/>
        <v>10.098285329045678</v>
      </c>
      <c r="AF20" s="112">
        <f t="shared" si="1"/>
        <v>11.434649044009261</v>
      </c>
      <c r="AG20" s="112">
        <f t="shared" si="1"/>
        <v>11.898555803997651</v>
      </c>
      <c r="AH20" s="15"/>
    </row>
    <row r="21" spans="1:41" x14ac:dyDescent="0.25">
      <c r="A21" s="127"/>
      <c r="B21" s="128" t="s">
        <v>163</v>
      </c>
      <c r="C21" s="127"/>
      <c r="D21" s="127"/>
      <c r="E21" s="127"/>
      <c r="G21" s="129">
        <v>1</v>
      </c>
      <c r="H21" s="109" t="s">
        <v>130</v>
      </c>
      <c r="I21" s="130">
        <v>0.05</v>
      </c>
      <c r="J21" s="14"/>
      <c r="K21" s="131" t="s">
        <v>164</v>
      </c>
      <c r="L21" s="132">
        <v>29.29</v>
      </c>
      <c r="M21" s="132">
        <v>44.769999999999996</v>
      </c>
      <c r="N21" s="132">
        <v>68.001666666666665</v>
      </c>
      <c r="O21" s="132">
        <v>132.63499999999999</v>
      </c>
      <c r="P21" s="14"/>
      <c r="Q21" s="131" t="s">
        <v>164</v>
      </c>
      <c r="R21" s="132">
        <v>2.1237377933438988E-2</v>
      </c>
      <c r="S21" s="132">
        <v>9.1150507168964903E-2</v>
      </c>
      <c r="T21" s="132">
        <v>0.15140376985614615</v>
      </c>
      <c r="U21" s="15"/>
      <c r="W21" s="12" t="s">
        <v>165</v>
      </c>
      <c r="X21" s="110">
        <f t="shared" si="0"/>
        <v>0</v>
      </c>
      <c r="Y21" s="110">
        <f t="shared" si="0"/>
        <v>0</v>
      </c>
      <c r="Z21" s="110">
        <f t="shared" si="0"/>
        <v>0</v>
      </c>
      <c r="AA21" s="110">
        <f t="shared" si="0"/>
        <v>0</v>
      </c>
      <c r="AB21" s="121"/>
      <c r="AC21" s="14"/>
      <c r="AD21" s="14" t="s">
        <v>166</v>
      </c>
      <c r="AE21" s="112">
        <f t="shared" si="1"/>
        <v>0</v>
      </c>
      <c r="AF21" s="112">
        <f t="shared" si="1"/>
        <v>0</v>
      </c>
      <c r="AG21" s="112">
        <f t="shared" si="1"/>
        <v>0</v>
      </c>
      <c r="AH21" s="15"/>
    </row>
    <row r="22" spans="1:41" x14ac:dyDescent="0.25">
      <c r="A22" s="127"/>
      <c r="C22" s="127"/>
      <c r="D22" s="127"/>
      <c r="E22" s="127"/>
      <c r="G22" s="129">
        <v>2</v>
      </c>
      <c r="H22" s="12" t="s">
        <v>134</v>
      </c>
      <c r="I22" s="130">
        <v>0.05</v>
      </c>
      <c r="J22" s="83"/>
      <c r="K22" s="131" t="s">
        <v>134</v>
      </c>
      <c r="L22" s="132">
        <v>41.784999999999997</v>
      </c>
      <c r="M22" s="132">
        <v>58.572499999999998</v>
      </c>
      <c r="N22" s="132">
        <v>79.298958333333331</v>
      </c>
      <c r="O22" s="132">
        <v>154.87812500000001</v>
      </c>
      <c r="P22" s="14"/>
      <c r="Q22" s="131" t="s">
        <v>134</v>
      </c>
      <c r="R22" s="132">
        <v>0.31856884401174757</v>
      </c>
      <c r="S22" s="132">
        <v>0.97466472962508033</v>
      </c>
      <c r="T22" s="132">
        <v>1.5156427582752012</v>
      </c>
      <c r="U22" s="133"/>
      <c r="V22" s="83"/>
      <c r="W22" s="12" t="s">
        <v>167</v>
      </c>
      <c r="X22" s="110">
        <f t="shared" si="0"/>
        <v>0</v>
      </c>
      <c r="Y22" s="110">
        <f t="shared" si="0"/>
        <v>0</v>
      </c>
      <c r="Z22" s="110">
        <f t="shared" si="0"/>
        <v>0</v>
      </c>
      <c r="AA22" s="110">
        <f t="shared" si="0"/>
        <v>0</v>
      </c>
      <c r="AB22" s="121"/>
      <c r="AC22" s="14"/>
      <c r="AD22" s="14" t="s">
        <v>168</v>
      </c>
      <c r="AE22" s="112">
        <f t="shared" si="1"/>
        <v>0</v>
      </c>
      <c r="AF22" s="112">
        <f t="shared" si="1"/>
        <v>0</v>
      </c>
      <c r="AG22" s="112">
        <f t="shared" si="1"/>
        <v>0</v>
      </c>
      <c r="AH22" s="15"/>
    </row>
    <row r="23" spans="1:41" x14ac:dyDescent="0.25">
      <c r="A23" s="127"/>
      <c r="B23" s="134"/>
      <c r="C23" s="127"/>
      <c r="D23" s="127"/>
      <c r="E23" s="127"/>
      <c r="G23" s="135">
        <v>3</v>
      </c>
      <c r="H23" s="12" t="s">
        <v>137</v>
      </c>
      <c r="I23" s="130">
        <v>0.05</v>
      </c>
      <c r="J23" s="20"/>
      <c r="K23" s="131" t="s">
        <v>137</v>
      </c>
      <c r="L23" s="132">
        <v>54.28</v>
      </c>
      <c r="M23" s="132">
        <v>72.375</v>
      </c>
      <c r="N23" s="132">
        <v>90.596249999999998</v>
      </c>
      <c r="O23" s="132">
        <v>177.12125000000003</v>
      </c>
      <c r="P23" s="14"/>
      <c r="Q23" s="131" t="s">
        <v>137</v>
      </c>
      <c r="R23" s="132">
        <v>0.84955585156880897</v>
      </c>
      <c r="S23" s="132">
        <v>2.1388336731568942</v>
      </c>
      <c r="T23" s="132">
        <v>3.034863577190702</v>
      </c>
      <c r="U23" s="136"/>
      <c r="V23" s="71"/>
      <c r="W23" s="12" t="s">
        <v>169</v>
      </c>
      <c r="X23" s="110">
        <f t="shared" si="0"/>
        <v>0</v>
      </c>
      <c r="Y23" s="110">
        <f t="shared" si="0"/>
        <v>0</v>
      </c>
      <c r="Z23" s="110">
        <f t="shared" si="0"/>
        <v>0</v>
      </c>
      <c r="AA23" s="110">
        <f t="shared" si="0"/>
        <v>0</v>
      </c>
      <c r="AB23" s="121"/>
      <c r="AC23" s="14"/>
      <c r="AD23" s="14" t="s">
        <v>170</v>
      </c>
      <c r="AE23" s="112">
        <f t="shared" si="1"/>
        <v>0</v>
      </c>
      <c r="AF23" s="112">
        <f t="shared" si="1"/>
        <v>0</v>
      </c>
      <c r="AG23" s="112">
        <f t="shared" si="1"/>
        <v>0</v>
      </c>
      <c r="AH23" s="15"/>
    </row>
    <row r="24" spans="1:41" x14ac:dyDescent="0.25">
      <c r="A24" s="74"/>
      <c r="B24" s="134"/>
      <c r="C24" s="127"/>
      <c r="D24" s="127"/>
      <c r="E24" s="127"/>
      <c r="G24" s="129">
        <v>4</v>
      </c>
      <c r="H24" s="12" t="s">
        <v>139</v>
      </c>
      <c r="I24" s="130">
        <v>0.05</v>
      </c>
      <c r="J24" s="20"/>
      <c r="K24" s="131" t="s">
        <v>139</v>
      </c>
      <c r="L24" s="132">
        <v>61.036666666666669</v>
      </c>
      <c r="M24" s="132">
        <v>81.583333333333329</v>
      </c>
      <c r="N24" s="132">
        <v>103.20838888888889</v>
      </c>
      <c r="O24" s="132">
        <v>184.37616666666668</v>
      </c>
      <c r="P24" s="14"/>
      <c r="Q24" s="131" t="s">
        <v>139</v>
      </c>
      <c r="R24" s="132">
        <v>2.0178986383814768</v>
      </c>
      <c r="S24" s="132">
        <v>4.469983842219313</v>
      </c>
      <c r="T24" s="132">
        <v>6.0841110508787608</v>
      </c>
      <c r="U24" s="136"/>
      <c r="V24" s="71"/>
      <c r="W24" s="12" t="s">
        <v>171</v>
      </c>
      <c r="X24" s="110">
        <f t="shared" si="0"/>
        <v>0</v>
      </c>
      <c r="Y24" s="110">
        <f t="shared" si="0"/>
        <v>0</v>
      </c>
      <c r="Z24" s="110">
        <f t="shared" si="0"/>
        <v>0</v>
      </c>
      <c r="AA24" s="110">
        <f t="shared" si="0"/>
        <v>0</v>
      </c>
      <c r="AB24" s="121"/>
      <c r="AC24" s="14"/>
      <c r="AD24" s="14" t="s">
        <v>172</v>
      </c>
      <c r="AE24" s="112">
        <f t="shared" si="1"/>
        <v>0</v>
      </c>
      <c r="AF24" s="112">
        <f t="shared" si="1"/>
        <v>0</v>
      </c>
      <c r="AG24" s="112">
        <f t="shared" si="1"/>
        <v>0</v>
      </c>
      <c r="AH24" s="15"/>
    </row>
    <row r="25" spans="1:41" x14ac:dyDescent="0.25">
      <c r="A25" s="127"/>
      <c r="B25" s="134"/>
      <c r="C25" s="127"/>
      <c r="D25" s="127"/>
      <c r="E25" s="127"/>
      <c r="G25" s="135">
        <v>5</v>
      </c>
      <c r="H25" s="12" t="s">
        <v>142</v>
      </c>
      <c r="I25" s="130">
        <v>0.13333333333333333</v>
      </c>
      <c r="J25" s="20"/>
      <c r="K25" s="131" t="s">
        <v>142</v>
      </c>
      <c r="L25" s="132">
        <v>67.793333333333337</v>
      </c>
      <c r="M25" s="132">
        <v>90.791666666666671</v>
      </c>
      <c r="N25" s="132">
        <v>115.82052777777778</v>
      </c>
      <c r="O25" s="132">
        <v>191.63108333333335</v>
      </c>
      <c r="P25" s="14"/>
      <c r="Q25" s="131" t="s">
        <v>142</v>
      </c>
      <c r="R25" s="132">
        <v>3.9302408749883417</v>
      </c>
      <c r="S25" s="132">
        <v>8.2266182974535127</v>
      </c>
      <c r="T25" s="132">
        <v>10.685269172027134</v>
      </c>
      <c r="U25" s="136"/>
      <c r="V25" s="71"/>
      <c r="W25" s="12" t="s">
        <v>173</v>
      </c>
      <c r="X25" s="110">
        <f t="shared" si="0"/>
        <v>0</v>
      </c>
      <c r="Y25" s="110">
        <f t="shared" si="0"/>
        <v>0</v>
      </c>
      <c r="Z25" s="110">
        <f t="shared" si="0"/>
        <v>0</v>
      </c>
      <c r="AA25" s="110">
        <f t="shared" si="0"/>
        <v>0</v>
      </c>
      <c r="AB25" s="14"/>
      <c r="AC25" s="14"/>
      <c r="AD25" s="14" t="s">
        <v>174</v>
      </c>
      <c r="AE25" s="112">
        <f t="shared" si="1"/>
        <v>0</v>
      </c>
      <c r="AF25" s="112">
        <f t="shared" si="1"/>
        <v>0</v>
      </c>
      <c r="AG25" s="112">
        <f t="shared" si="1"/>
        <v>0</v>
      </c>
      <c r="AH25" s="15"/>
    </row>
    <row r="26" spans="1:41" x14ac:dyDescent="0.25">
      <c r="A26" s="127"/>
      <c r="B26" s="137"/>
      <c r="C26" s="137"/>
      <c r="D26" s="137"/>
      <c r="E26" s="137"/>
      <c r="G26" s="129">
        <v>6</v>
      </c>
      <c r="H26" s="12" t="s">
        <v>145</v>
      </c>
      <c r="I26" s="130">
        <v>0.13333333333333333</v>
      </c>
      <c r="J26" s="20"/>
      <c r="K26" s="131" t="s">
        <v>145</v>
      </c>
      <c r="L26" s="132">
        <v>74.55</v>
      </c>
      <c r="M26" s="132">
        <v>100</v>
      </c>
      <c r="N26" s="132">
        <v>128.43266666666668</v>
      </c>
      <c r="O26" s="132">
        <v>198.886</v>
      </c>
      <c r="P26" s="14"/>
      <c r="Q26" s="131" t="s">
        <v>145</v>
      </c>
      <c r="R26" s="132">
        <v>7.4378432587379555</v>
      </c>
      <c r="S26" s="132">
        <v>14.752859150875127</v>
      </c>
      <c r="T26" s="132">
        <v>18.427867359875705</v>
      </c>
      <c r="U26" s="136"/>
      <c r="V26" s="71"/>
      <c r="W26" s="12" t="s">
        <v>175</v>
      </c>
      <c r="X26" s="110">
        <f t="shared" si="0"/>
        <v>0</v>
      </c>
      <c r="Y26" s="110">
        <f t="shared" si="0"/>
        <v>0</v>
      </c>
      <c r="Z26" s="110">
        <f t="shared" si="0"/>
        <v>0</v>
      </c>
      <c r="AA26" s="110">
        <f t="shared" si="0"/>
        <v>0</v>
      </c>
      <c r="AB26" s="14"/>
      <c r="AC26" s="14"/>
      <c r="AD26" s="14" t="s">
        <v>176</v>
      </c>
      <c r="AE26" s="112">
        <f t="shared" si="1"/>
        <v>0</v>
      </c>
      <c r="AF26" s="112">
        <f t="shared" si="1"/>
        <v>0</v>
      </c>
      <c r="AG26" s="112">
        <f t="shared" si="1"/>
        <v>0</v>
      </c>
      <c r="AH26" s="15"/>
    </row>
    <row r="27" spans="1:41" x14ac:dyDescent="0.25">
      <c r="A27" s="127"/>
      <c r="B27" s="138"/>
      <c r="C27" s="138"/>
      <c r="D27" s="138"/>
      <c r="E27" s="138"/>
      <c r="F27" s="71"/>
      <c r="G27" s="135">
        <v>7</v>
      </c>
      <c r="H27" s="12" t="s">
        <v>150</v>
      </c>
      <c r="I27" s="130">
        <v>0.13333333333333333</v>
      </c>
      <c r="J27" s="20"/>
      <c r="K27" s="131" t="s">
        <v>150</v>
      </c>
      <c r="L27" s="132">
        <v>93.813333333333333</v>
      </c>
      <c r="M27" s="132">
        <v>126.30500000000001</v>
      </c>
      <c r="N27" s="132">
        <v>158.11701587301587</v>
      </c>
      <c r="O27" s="132">
        <v>232.45733333333334</v>
      </c>
      <c r="P27" s="14"/>
      <c r="Q27" s="131" t="s">
        <v>150</v>
      </c>
      <c r="R27" s="132">
        <v>10.01381222188393</v>
      </c>
      <c r="S27" s="132">
        <v>18.698659571863608</v>
      </c>
      <c r="T27" s="132">
        <v>23.399302829743586</v>
      </c>
      <c r="U27" s="136"/>
      <c r="V27" s="71"/>
      <c r="W27" s="12" t="s">
        <v>177</v>
      </c>
      <c r="X27" s="110">
        <f t="shared" ref="X27:AA30" si="2">X55*$I37</f>
        <v>0</v>
      </c>
      <c r="Y27" s="110">
        <f t="shared" si="2"/>
        <v>0</v>
      </c>
      <c r="Z27" s="110">
        <f t="shared" si="2"/>
        <v>0</v>
      </c>
      <c r="AA27" s="110">
        <f t="shared" si="2"/>
        <v>0</v>
      </c>
      <c r="AB27" s="14"/>
      <c r="AC27" s="14"/>
      <c r="AD27" s="14" t="s">
        <v>178</v>
      </c>
      <c r="AE27" s="112">
        <f t="shared" si="1"/>
        <v>0</v>
      </c>
      <c r="AF27" s="112">
        <f t="shared" si="1"/>
        <v>0</v>
      </c>
      <c r="AG27" s="112">
        <f t="shared" si="1"/>
        <v>0</v>
      </c>
      <c r="AH27" s="15"/>
    </row>
    <row r="28" spans="1:41" x14ac:dyDescent="0.25">
      <c r="A28" s="127"/>
      <c r="B28" s="139"/>
      <c r="C28" s="139"/>
      <c r="D28" s="139"/>
      <c r="E28" s="139"/>
      <c r="F28" s="22"/>
      <c r="G28" s="129">
        <v>8</v>
      </c>
      <c r="H28" s="12" t="s">
        <v>155</v>
      </c>
      <c r="I28" s="130">
        <v>0.13333333333333333</v>
      </c>
      <c r="J28" s="22"/>
      <c r="K28" s="131" t="s">
        <v>155</v>
      </c>
      <c r="L28" s="132">
        <v>113.07666666666667</v>
      </c>
      <c r="M28" s="132">
        <v>152.61000000000001</v>
      </c>
      <c r="N28" s="132">
        <v>187.8013650793651</v>
      </c>
      <c r="O28" s="132">
        <v>266.02866666666671</v>
      </c>
      <c r="P28" s="14"/>
      <c r="Q28" s="131" t="s">
        <v>155</v>
      </c>
      <c r="R28" s="132">
        <v>18.665877461720804</v>
      </c>
      <c r="S28" s="132">
        <v>28.207927636026803</v>
      </c>
      <c r="T28" s="132">
        <v>34.005370586960659</v>
      </c>
      <c r="U28" s="40"/>
      <c r="V28" s="22"/>
      <c r="W28" s="12" t="s">
        <v>179</v>
      </c>
      <c r="X28" s="110">
        <f t="shared" si="2"/>
        <v>0</v>
      </c>
      <c r="Y28" s="110">
        <f t="shared" si="2"/>
        <v>0</v>
      </c>
      <c r="Z28" s="110">
        <f t="shared" si="2"/>
        <v>0</v>
      </c>
      <c r="AA28" s="110">
        <f t="shared" si="2"/>
        <v>0</v>
      </c>
      <c r="AB28" s="14"/>
      <c r="AC28" s="14"/>
      <c r="AD28" s="14" t="s">
        <v>180</v>
      </c>
      <c r="AE28" s="112">
        <f t="shared" ref="AE28:AG30" si="3">R38*$I38</f>
        <v>0</v>
      </c>
      <c r="AF28" s="112">
        <f t="shared" si="3"/>
        <v>0</v>
      </c>
      <c r="AG28" s="112">
        <f t="shared" si="3"/>
        <v>0</v>
      </c>
      <c r="AH28" s="15"/>
    </row>
    <row r="29" spans="1:41" x14ac:dyDescent="0.25">
      <c r="A29" s="134"/>
      <c r="B29" s="127"/>
      <c r="C29" s="127"/>
      <c r="D29" s="127"/>
      <c r="E29" s="127"/>
      <c r="F29" s="22"/>
      <c r="G29" s="135">
        <v>9</v>
      </c>
      <c r="H29" s="12" t="s">
        <v>158</v>
      </c>
      <c r="I29" s="130">
        <v>0.13333333333333333</v>
      </c>
      <c r="J29" s="22"/>
      <c r="K29" s="131" t="s">
        <v>158</v>
      </c>
      <c r="L29" s="132">
        <v>132.34</v>
      </c>
      <c r="M29" s="132">
        <v>178.91500000000002</v>
      </c>
      <c r="N29" s="132">
        <v>217.48571428571429</v>
      </c>
      <c r="O29" s="132">
        <v>299.60000000000002</v>
      </c>
      <c r="P29" s="14"/>
      <c r="Q29" s="131" t="s">
        <v>158</v>
      </c>
      <c r="R29" s="132">
        <v>32.57669971042521</v>
      </c>
      <c r="S29" s="132">
        <v>42.262201349381002</v>
      </c>
      <c r="T29" s="132">
        <v>49.417389078756472</v>
      </c>
      <c r="U29" s="40"/>
      <c r="V29" s="22"/>
      <c r="W29" s="12" t="s">
        <v>181</v>
      </c>
      <c r="X29" s="110">
        <f t="shared" si="2"/>
        <v>0</v>
      </c>
      <c r="Y29" s="110">
        <f t="shared" si="2"/>
        <v>0</v>
      </c>
      <c r="Z29" s="110">
        <f t="shared" si="2"/>
        <v>0</v>
      </c>
      <c r="AA29" s="110">
        <f t="shared" si="2"/>
        <v>0</v>
      </c>
      <c r="AB29" s="14"/>
      <c r="AC29" s="14"/>
      <c r="AD29" s="14" t="s">
        <v>182</v>
      </c>
      <c r="AE29" s="112">
        <f t="shared" si="3"/>
        <v>0</v>
      </c>
      <c r="AF29" s="112">
        <f t="shared" si="3"/>
        <v>0</v>
      </c>
      <c r="AG29" s="112">
        <f t="shared" si="3"/>
        <v>0</v>
      </c>
      <c r="AH29" s="15"/>
    </row>
    <row r="30" spans="1:41" x14ac:dyDescent="0.25">
      <c r="A30" s="127"/>
      <c r="B30" s="140"/>
      <c r="C30" s="140"/>
      <c r="D30" s="140"/>
      <c r="E30" s="140"/>
      <c r="F30" s="22"/>
      <c r="G30" s="129">
        <v>10</v>
      </c>
      <c r="H30" s="12" t="s">
        <v>162</v>
      </c>
      <c r="I30" s="130">
        <v>0.13333333333333333</v>
      </c>
      <c r="J30" s="22"/>
      <c r="K30" s="131" t="s">
        <v>162</v>
      </c>
      <c r="L30" s="132">
        <v>234.57166666666666</v>
      </c>
      <c r="M30" s="132">
        <v>257.85916666666668</v>
      </c>
      <c r="N30" s="132">
        <v>277.14452380952383</v>
      </c>
      <c r="O30" s="132">
        <v>318.20166666666671</v>
      </c>
      <c r="P30" s="14"/>
      <c r="Q30" s="131" t="s">
        <v>162</v>
      </c>
      <c r="R30" s="132">
        <v>75.737139967842595</v>
      </c>
      <c r="S30" s="132">
        <v>85.759867830069453</v>
      </c>
      <c r="T30" s="132">
        <v>89.239168529982379</v>
      </c>
      <c r="U30" s="40"/>
      <c r="V30" s="22"/>
      <c r="W30" s="12" t="s">
        <v>183</v>
      </c>
      <c r="X30" s="110">
        <f t="shared" si="2"/>
        <v>0</v>
      </c>
      <c r="Y30" s="110">
        <f t="shared" si="2"/>
        <v>0</v>
      </c>
      <c r="Z30" s="110">
        <f t="shared" si="2"/>
        <v>0</v>
      </c>
      <c r="AA30" s="110">
        <f t="shared" si="2"/>
        <v>0</v>
      </c>
      <c r="AB30" s="14"/>
      <c r="AC30" s="14"/>
      <c r="AD30" s="14" t="s">
        <v>184</v>
      </c>
      <c r="AE30" s="112">
        <f t="shared" si="3"/>
        <v>0</v>
      </c>
      <c r="AF30" s="112">
        <f t="shared" si="3"/>
        <v>0</v>
      </c>
      <c r="AG30" s="112">
        <f t="shared" si="3"/>
        <v>0</v>
      </c>
      <c r="AH30" s="15"/>
    </row>
    <row r="31" spans="1:41" ht="15.75" thickBot="1" x14ac:dyDescent="0.3">
      <c r="E31" s="22"/>
      <c r="F31" s="22"/>
      <c r="G31" s="135">
        <v>11</v>
      </c>
      <c r="H31" s="12" t="s">
        <v>166</v>
      </c>
      <c r="I31" s="130">
        <v>0</v>
      </c>
      <c r="J31" s="22"/>
      <c r="K31" s="131" t="s">
        <v>166</v>
      </c>
      <c r="L31" s="132"/>
      <c r="M31" s="132"/>
      <c r="N31" s="132"/>
      <c r="O31" s="132"/>
      <c r="P31" s="14"/>
      <c r="Q31" s="131" t="s">
        <v>166</v>
      </c>
      <c r="R31" s="132">
        <v>126.11684097969771</v>
      </c>
      <c r="S31" s="132">
        <v>141.80768990647493</v>
      </c>
      <c r="T31" s="132">
        <v>134.23253215479764</v>
      </c>
      <c r="U31" s="40"/>
      <c r="V31" s="22"/>
      <c r="W31" s="12"/>
      <c r="X31" s="14"/>
      <c r="Y31" s="14"/>
      <c r="Z31" s="14"/>
      <c r="AA31" s="14"/>
      <c r="AB31" s="14"/>
      <c r="AC31" s="14"/>
      <c r="AD31" s="14"/>
      <c r="AE31" s="87"/>
      <c r="AF31" s="87"/>
      <c r="AG31" s="87"/>
      <c r="AH31" s="15"/>
      <c r="AK31" s="69"/>
    </row>
    <row r="32" spans="1:41" ht="15.75" thickBot="1" x14ac:dyDescent="0.3">
      <c r="E32" s="22"/>
      <c r="F32" s="22"/>
      <c r="G32" s="129">
        <v>12</v>
      </c>
      <c r="H32" s="12" t="s">
        <v>168</v>
      </c>
      <c r="I32" s="130">
        <v>0</v>
      </c>
      <c r="J32" s="22"/>
      <c r="K32" s="131" t="s">
        <v>168</v>
      </c>
      <c r="L32" s="132"/>
      <c r="M32" s="132"/>
      <c r="N32" s="132"/>
      <c r="O32" s="132"/>
      <c r="P32" s="14"/>
      <c r="Q32" s="131" t="s">
        <v>168</v>
      </c>
      <c r="R32" s="132">
        <v>193.76374213792701</v>
      </c>
      <c r="S32" s="132">
        <v>222.67222231587596</v>
      </c>
      <c r="T32" s="132">
        <v>192.46472860062249</v>
      </c>
      <c r="U32" s="40"/>
      <c r="V32" s="22"/>
      <c r="W32" s="12"/>
      <c r="X32" s="141">
        <f>SUM(X11:X30)</f>
        <v>180.46608333333333</v>
      </c>
      <c r="Y32" s="142">
        <f>SUM(Y11:Y30)</f>
        <v>255.53752777777774</v>
      </c>
      <c r="Z32" s="142">
        <f>SUM(Z11:Z30)</f>
        <v>333.31104666005285</v>
      </c>
      <c r="AA32" s="143">
        <f>SUM(AA11:AA30)</f>
        <v>483.31982708333345</v>
      </c>
      <c r="AB32" s="14"/>
      <c r="AC32" s="14"/>
      <c r="AD32" s="14"/>
      <c r="AE32" s="144">
        <f>SUM(AE11:AE29)/10000</f>
        <v>1.9940849632777949E-3</v>
      </c>
      <c r="AF32" s="145">
        <f>SUM(AF11:AF29)/10000</f>
        <v>2.676692529033933E-3</v>
      </c>
      <c r="AG32" s="146">
        <f>SUM(AG11:AG29)/10000</f>
        <v>3.0554979876963356E-3</v>
      </c>
      <c r="AH32" s="15"/>
      <c r="AK32" s="69"/>
      <c r="AL32" s="14"/>
      <c r="AM32" s="14"/>
      <c r="AN32" s="14"/>
      <c r="AO32" s="14"/>
    </row>
    <row r="33" spans="5:41" x14ac:dyDescent="0.25">
      <c r="E33" s="22"/>
      <c r="F33" s="22"/>
      <c r="G33" s="135">
        <v>13</v>
      </c>
      <c r="H33" s="12" t="s">
        <v>170</v>
      </c>
      <c r="I33" s="130">
        <v>0</v>
      </c>
      <c r="J33" s="22"/>
      <c r="K33" s="131" t="s">
        <v>170</v>
      </c>
      <c r="L33" s="132"/>
      <c r="M33" s="132"/>
      <c r="N33" s="132"/>
      <c r="O33" s="132"/>
      <c r="P33" s="14"/>
      <c r="Q33" s="131" t="s">
        <v>170</v>
      </c>
      <c r="R33" s="132">
        <v>247.8226806143702</v>
      </c>
      <c r="S33" s="132">
        <v>298.13824900632011</v>
      </c>
      <c r="T33" s="132">
        <v>257.32102982705533</v>
      </c>
      <c r="U33" s="40"/>
      <c r="V33" s="22"/>
      <c r="W33" s="12"/>
      <c r="AB33" s="14"/>
      <c r="AC33" s="14"/>
      <c r="AD33" s="14"/>
      <c r="AE33" s="147"/>
      <c r="AF33" s="147"/>
      <c r="AG33" s="147"/>
      <c r="AH33" s="15"/>
      <c r="AL33" s="13"/>
      <c r="AM33" s="14"/>
      <c r="AN33" s="148"/>
      <c r="AO33" s="14"/>
    </row>
    <row r="34" spans="5:41" x14ac:dyDescent="0.25">
      <c r="E34" s="22"/>
      <c r="F34" s="22"/>
      <c r="G34" s="129">
        <v>14</v>
      </c>
      <c r="H34" s="12" t="s">
        <v>172</v>
      </c>
      <c r="I34" s="130">
        <v>0</v>
      </c>
      <c r="J34" s="22"/>
      <c r="K34" s="131" t="s">
        <v>172</v>
      </c>
      <c r="L34" s="132"/>
      <c r="M34" s="132"/>
      <c r="N34" s="132"/>
      <c r="O34" s="132"/>
      <c r="P34" s="14"/>
      <c r="Q34" s="131" t="s">
        <v>172</v>
      </c>
      <c r="R34" s="132">
        <v>380.63903540524342</v>
      </c>
      <c r="S34" s="132">
        <v>419.75377492236254</v>
      </c>
      <c r="T34" s="132">
        <v>340.86453727924851</v>
      </c>
      <c r="U34" s="40"/>
      <c r="V34" s="22"/>
      <c r="W34" s="12"/>
      <c r="X34" s="14"/>
      <c r="Y34" s="14"/>
      <c r="Z34" s="14"/>
      <c r="AA34" s="14"/>
      <c r="AB34" s="14"/>
      <c r="AH34" s="15"/>
      <c r="AL34" s="13"/>
      <c r="AM34" s="14"/>
      <c r="AN34" s="87"/>
      <c r="AO34" s="87"/>
    </row>
    <row r="35" spans="5:41" x14ac:dyDescent="0.25">
      <c r="E35" s="22"/>
      <c r="F35" s="22"/>
      <c r="G35" s="135">
        <v>15</v>
      </c>
      <c r="H35" s="12" t="s">
        <v>174</v>
      </c>
      <c r="I35" s="130">
        <v>0</v>
      </c>
      <c r="J35" s="22"/>
      <c r="K35" s="131" t="s">
        <v>174</v>
      </c>
      <c r="L35" s="132"/>
      <c r="M35" s="132"/>
      <c r="N35" s="132"/>
      <c r="O35" s="132"/>
      <c r="P35" s="14"/>
      <c r="Q35" s="131" t="s">
        <v>174</v>
      </c>
      <c r="R35" s="132">
        <v>418.43482617821712</v>
      </c>
      <c r="S35" s="132">
        <v>443.32451104419619</v>
      </c>
      <c r="T35" s="132">
        <v>341.1287099659682</v>
      </c>
      <c r="U35" s="40"/>
      <c r="V35" s="22"/>
      <c r="W35" s="12"/>
      <c r="X35" s="14"/>
      <c r="Y35" s="14"/>
      <c r="Z35" s="14"/>
      <c r="AA35" s="14"/>
      <c r="AB35" s="14"/>
      <c r="AH35" s="15"/>
      <c r="AL35" s="147"/>
      <c r="AM35" s="14"/>
      <c r="AN35" s="149"/>
      <c r="AO35" s="14"/>
    </row>
    <row r="36" spans="5:41" x14ac:dyDescent="0.25">
      <c r="E36" s="22"/>
      <c r="F36" s="22"/>
      <c r="G36" s="129">
        <v>16</v>
      </c>
      <c r="H36" s="12" t="s">
        <v>176</v>
      </c>
      <c r="I36" s="130">
        <v>0</v>
      </c>
      <c r="J36" s="22"/>
      <c r="K36" s="131" t="s">
        <v>176</v>
      </c>
      <c r="L36" s="132"/>
      <c r="M36" s="132"/>
      <c r="N36" s="132"/>
      <c r="O36" s="132"/>
      <c r="P36" s="14"/>
      <c r="Q36" s="131" t="s">
        <v>176</v>
      </c>
      <c r="R36" s="132">
        <v>603.93882986668302</v>
      </c>
      <c r="S36" s="132">
        <v>607.12275091330775</v>
      </c>
      <c r="T36" s="132">
        <v>475.49889402718355</v>
      </c>
      <c r="U36" s="40"/>
      <c r="V36" s="22"/>
      <c r="W36" s="85" t="s">
        <v>185</v>
      </c>
      <c r="X36" s="150"/>
      <c r="Y36" s="150"/>
      <c r="Z36" s="150"/>
      <c r="AA36" s="150"/>
      <c r="AB36" s="14"/>
      <c r="AD36" s="151" t="s">
        <v>186</v>
      </c>
      <c r="AE36" s="152"/>
      <c r="AF36" s="152"/>
      <c r="AG36" s="147"/>
      <c r="AH36" s="15"/>
      <c r="AL36" s="14"/>
      <c r="AM36" s="14"/>
      <c r="AN36" s="14"/>
      <c r="AO36" s="14"/>
    </row>
    <row r="37" spans="5:41" x14ac:dyDescent="0.25">
      <c r="E37" s="22"/>
      <c r="F37" s="22"/>
      <c r="G37" s="135">
        <v>17</v>
      </c>
      <c r="H37" s="12" t="s">
        <v>178</v>
      </c>
      <c r="I37" s="130">
        <v>0</v>
      </c>
      <c r="J37" s="22"/>
      <c r="K37" s="131" t="s">
        <v>178</v>
      </c>
      <c r="L37" s="132"/>
      <c r="M37" s="132"/>
      <c r="N37" s="132"/>
      <c r="O37" s="132"/>
      <c r="P37" s="14"/>
      <c r="Q37" s="131" t="s">
        <v>178</v>
      </c>
      <c r="R37" s="132">
        <v>638.8481462711411</v>
      </c>
      <c r="S37" s="132">
        <v>631.10090228454123</v>
      </c>
      <c r="T37" s="132">
        <v>512.6877474858336</v>
      </c>
      <c r="U37" s="40"/>
      <c r="V37" s="22"/>
      <c r="W37" s="12"/>
      <c r="X37" s="14"/>
      <c r="Y37" s="98" t="s">
        <v>156</v>
      </c>
      <c r="Z37" s="14"/>
      <c r="AA37" s="14"/>
      <c r="AB37" s="14"/>
      <c r="AD37" s="152"/>
      <c r="AE37" s="86" t="s">
        <v>123</v>
      </c>
      <c r="AF37" s="120"/>
      <c r="AG37" s="14"/>
      <c r="AH37" s="15"/>
      <c r="AK37" s="14"/>
      <c r="AL37" s="14"/>
      <c r="AM37" s="14"/>
      <c r="AN37" s="147"/>
      <c r="AO37" s="14"/>
    </row>
    <row r="38" spans="5:41" ht="15.75" thickBot="1" x14ac:dyDescent="0.3">
      <c r="E38" s="22"/>
      <c r="F38" s="22"/>
      <c r="G38" s="129">
        <v>18</v>
      </c>
      <c r="H38" s="12" t="s">
        <v>180</v>
      </c>
      <c r="I38" s="130">
        <v>0</v>
      </c>
      <c r="J38" s="22"/>
      <c r="K38" s="131" t="s">
        <v>180</v>
      </c>
      <c r="L38" s="132"/>
      <c r="M38" s="132"/>
      <c r="N38" s="132"/>
      <c r="O38" s="132"/>
      <c r="P38" s="14"/>
      <c r="Q38" s="131" t="s">
        <v>180</v>
      </c>
      <c r="R38" s="132">
        <v>688.72991197852411</v>
      </c>
      <c r="S38" s="132">
        <v>691.40684106540857</v>
      </c>
      <c r="T38" s="132">
        <v>566.58438507456731</v>
      </c>
      <c r="U38" s="40"/>
      <c r="V38" s="22"/>
      <c r="W38" s="17" t="s">
        <v>127</v>
      </c>
      <c r="X38" s="126">
        <v>2</v>
      </c>
      <c r="Y38" s="126">
        <v>5</v>
      </c>
      <c r="Z38" s="126">
        <v>10</v>
      </c>
      <c r="AA38" s="126">
        <v>30</v>
      </c>
      <c r="AB38" s="14"/>
      <c r="AD38" s="93" t="s">
        <v>20</v>
      </c>
      <c r="AE38" s="93" t="s">
        <v>21</v>
      </c>
      <c r="AF38" s="93" t="s">
        <v>22</v>
      </c>
      <c r="AG38" s="93" t="s">
        <v>23</v>
      </c>
      <c r="AH38" s="15"/>
      <c r="AK38" s="14"/>
      <c r="AL38" s="14"/>
      <c r="AM38" s="14"/>
      <c r="AN38" s="87"/>
      <c r="AO38" s="87"/>
    </row>
    <row r="39" spans="5:41" ht="15.75" thickBot="1" x14ac:dyDescent="0.3">
      <c r="E39" s="22"/>
      <c r="F39" s="22"/>
      <c r="G39" s="135">
        <v>19</v>
      </c>
      <c r="H39" s="12" t="s">
        <v>182</v>
      </c>
      <c r="I39" s="130">
        <v>0</v>
      </c>
      <c r="J39" s="22"/>
      <c r="K39" s="131" t="s">
        <v>182</v>
      </c>
      <c r="L39" s="132"/>
      <c r="M39" s="132"/>
      <c r="N39" s="132"/>
      <c r="O39" s="132"/>
      <c r="P39" s="14"/>
      <c r="Q39" s="131" t="s">
        <v>182</v>
      </c>
      <c r="R39" s="132">
        <v>1167.5452084165911</v>
      </c>
      <c r="S39" s="132">
        <v>1007.1844632570784</v>
      </c>
      <c r="T39" s="132">
        <v>720.22876264891977</v>
      </c>
      <c r="U39" s="40"/>
      <c r="V39" s="22"/>
      <c r="W39" s="109" t="s">
        <v>130</v>
      </c>
      <c r="X39" s="121">
        <f>$AD$45*10000</f>
        <v>77.124999999999986</v>
      </c>
      <c r="Y39" s="121">
        <f>$AE$45*10000</f>
        <v>124.04687499999997</v>
      </c>
      <c r="Z39" s="121">
        <f>$AF$45*10000</f>
        <v>175.01562499999994</v>
      </c>
      <c r="AA39" s="121">
        <f>$AG$45*10000</f>
        <v>256.59375000000011</v>
      </c>
      <c r="AB39" s="14"/>
      <c r="AD39" s="144">
        <f>AE32*H8+AF32*I8+AG32*SUM(J8:K8)</f>
        <v>2.3732692920221043E-3</v>
      </c>
      <c r="AE39" s="153">
        <f>AE32*H9+AF32*I9+AG32*SUM(J9:K9)</f>
        <v>2.6234324427720527E-3</v>
      </c>
      <c r="AF39" s="145">
        <f>AE32*H10+AF32*I10+AG32*SUM(J10:K10)</f>
        <v>2.820524942301074E-3</v>
      </c>
      <c r="AG39" s="154">
        <f>AE32*H11+AF32*I11+AG32*SUM(J11:K11)</f>
        <v>2.9645467906091686E-3</v>
      </c>
      <c r="AH39" s="15"/>
      <c r="AK39" s="14"/>
      <c r="AL39" s="14"/>
      <c r="AM39" s="14"/>
      <c r="AN39" s="149"/>
      <c r="AO39" s="14"/>
    </row>
    <row r="40" spans="5:41" ht="15.75" thickBot="1" x14ac:dyDescent="0.3">
      <c r="E40" s="22"/>
      <c r="F40" s="22"/>
      <c r="G40" s="129">
        <v>20</v>
      </c>
      <c r="H40" s="23" t="s">
        <v>184</v>
      </c>
      <c r="I40" s="155">
        <v>0</v>
      </c>
      <c r="J40" s="22"/>
      <c r="K40" s="131" t="s">
        <v>184</v>
      </c>
      <c r="L40" s="132"/>
      <c r="M40" s="132"/>
      <c r="N40" s="132"/>
      <c r="O40" s="132"/>
      <c r="P40" s="14"/>
      <c r="Q40" s="131" t="s">
        <v>184</v>
      </c>
      <c r="R40" s="132">
        <v>6895.8822083281038</v>
      </c>
      <c r="S40" s="132">
        <v>6895.8822083281038</v>
      </c>
      <c r="T40" s="132">
        <v>6895.8822083281038</v>
      </c>
      <c r="U40" s="40"/>
      <c r="V40" s="22"/>
      <c r="W40" s="12" t="s">
        <v>133</v>
      </c>
      <c r="X40" s="121">
        <f t="shared" ref="X40:AA58" si="4">L22+AD$45*10000</f>
        <v>118.90999999999998</v>
      </c>
      <c r="Y40" s="121">
        <f t="shared" si="4"/>
        <v>182.61937499999996</v>
      </c>
      <c r="Z40" s="121">
        <f t="shared" si="4"/>
        <v>254.31458333333327</v>
      </c>
      <c r="AA40" s="121">
        <f t="shared" si="4"/>
        <v>411.47187500000013</v>
      </c>
      <c r="AB40" s="14"/>
      <c r="AG40" s="87"/>
      <c r="AH40" s="15"/>
      <c r="AK40" s="14"/>
      <c r="AL40" s="14"/>
      <c r="AM40" s="14"/>
      <c r="AN40" s="14"/>
      <c r="AO40" s="14"/>
    </row>
    <row r="41" spans="5:41" x14ac:dyDescent="0.25">
      <c r="E41" s="22"/>
      <c r="F41" s="22"/>
      <c r="G41" s="39"/>
      <c r="H41" s="14"/>
      <c r="I41" s="22">
        <f>SUM(I21:I40)</f>
        <v>0.99999999999999989</v>
      </c>
      <c r="J41" s="22"/>
      <c r="K41" s="14"/>
      <c r="L41" s="14"/>
      <c r="M41" s="14"/>
      <c r="N41" s="14"/>
      <c r="O41" s="14"/>
      <c r="P41" s="14"/>
      <c r="Q41" s="22"/>
      <c r="R41" s="22"/>
      <c r="S41" s="22"/>
      <c r="T41" s="22"/>
      <c r="U41" s="40"/>
      <c r="V41" s="22"/>
      <c r="W41" s="12" t="s">
        <v>136</v>
      </c>
      <c r="X41" s="121">
        <f t="shared" si="4"/>
        <v>131.40499999999997</v>
      </c>
      <c r="Y41" s="121">
        <f t="shared" si="4"/>
        <v>196.42187499999997</v>
      </c>
      <c r="Z41" s="121">
        <f t="shared" si="4"/>
        <v>265.61187499999994</v>
      </c>
      <c r="AA41" s="121">
        <f t="shared" si="4"/>
        <v>433.71500000000015</v>
      </c>
      <c r="AB41" s="110"/>
      <c r="AC41" s="14"/>
      <c r="AD41" s="14"/>
      <c r="AE41" s="14"/>
      <c r="AF41" s="14"/>
      <c r="AG41" s="87"/>
      <c r="AH41" s="15"/>
      <c r="AK41" s="14"/>
      <c r="AL41" s="110"/>
      <c r="AM41" s="110"/>
      <c r="AN41" s="110"/>
    </row>
    <row r="42" spans="5:41" x14ac:dyDescent="0.25">
      <c r="E42" s="22"/>
      <c r="F42" s="22"/>
      <c r="G42" s="39"/>
      <c r="H42" s="14"/>
      <c r="I42" s="22"/>
      <c r="J42" s="22"/>
      <c r="K42" s="14"/>
      <c r="L42" s="14"/>
      <c r="M42" s="14"/>
      <c r="N42" s="14"/>
      <c r="O42" s="14"/>
      <c r="P42" s="14"/>
      <c r="Q42" s="22"/>
      <c r="R42" s="22"/>
      <c r="S42" s="22"/>
      <c r="T42" s="22"/>
      <c r="U42" s="40"/>
      <c r="V42" s="22"/>
      <c r="W42" s="12" t="s">
        <v>138</v>
      </c>
      <c r="X42" s="121">
        <f t="shared" si="4"/>
        <v>138.16166666666666</v>
      </c>
      <c r="Y42" s="121">
        <f t="shared" si="4"/>
        <v>205.63020833333331</v>
      </c>
      <c r="Z42" s="121">
        <f t="shared" si="4"/>
        <v>278.22401388888886</v>
      </c>
      <c r="AA42" s="121">
        <f t="shared" si="4"/>
        <v>440.96991666666679</v>
      </c>
      <c r="AB42" s="110"/>
      <c r="AC42" s="14"/>
      <c r="AD42" s="14"/>
      <c r="AE42" s="14"/>
      <c r="AF42" s="14"/>
      <c r="AG42" s="87"/>
      <c r="AH42" s="15"/>
      <c r="AK42" s="14"/>
      <c r="AL42" s="110"/>
      <c r="AM42" s="110"/>
      <c r="AN42" s="110"/>
    </row>
    <row r="43" spans="5:41" x14ac:dyDescent="0.25">
      <c r="E43" s="22"/>
      <c r="F43" s="22"/>
      <c r="G43" s="39"/>
      <c r="H43" s="14"/>
      <c r="I43" s="22"/>
      <c r="J43" s="22"/>
      <c r="K43" s="14"/>
      <c r="L43" s="14"/>
      <c r="M43" s="14"/>
      <c r="N43" s="14"/>
      <c r="O43" s="14"/>
      <c r="P43" s="14"/>
      <c r="Q43" s="22"/>
      <c r="R43" s="22"/>
      <c r="S43" s="22"/>
      <c r="T43" s="22"/>
      <c r="U43" s="40"/>
      <c r="V43" s="22"/>
      <c r="W43" s="12" t="s">
        <v>141</v>
      </c>
      <c r="X43" s="121">
        <f t="shared" si="4"/>
        <v>144.91833333333332</v>
      </c>
      <c r="Y43" s="121">
        <f t="shared" si="4"/>
        <v>214.83854166666663</v>
      </c>
      <c r="Z43" s="121">
        <f t="shared" si="4"/>
        <v>290.83615277777773</v>
      </c>
      <c r="AA43" s="121">
        <f t="shared" si="4"/>
        <v>448.22483333333344</v>
      </c>
      <c r="AB43" s="110"/>
      <c r="AC43" s="14"/>
      <c r="AD43" s="14"/>
      <c r="AE43" s="14"/>
      <c r="AF43" s="14"/>
      <c r="AG43" s="87"/>
      <c r="AH43" s="15"/>
      <c r="AK43" s="14"/>
      <c r="AL43" s="110"/>
      <c r="AM43" s="110"/>
      <c r="AN43" s="110"/>
    </row>
    <row r="44" spans="5:41" ht="15.75" thickBot="1" x14ac:dyDescent="0.3">
      <c r="E44" s="22"/>
      <c r="F44" s="22"/>
      <c r="G44" s="39"/>
      <c r="M44" s="14"/>
      <c r="N44" s="14"/>
      <c r="O44" s="14"/>
      <c r="P44" s="14"/>
      <c r="Q44" s="22"/>
      <c r="R44" s="22"/>
      <c r="S44" s="22"/>
      <c r="T44" s="22"/>
      <c r="U44" s="40"/>
      <c r="V44" s="22"/>
      <c r="W44" s="12" t="s">
        <v>144</v>
      </c>
      <c r="X44" s="121">
        <f t="shared" si="4"/>
        <v>151.67499999999998</v>
      </c>
      <c r="Y44" s="121">
        <f t="shared" si="4"/>
        <v>224.04687499999997</v>
      </c>
      <c r="Z44" s="121">
        <f t="shared" si="4"/>
        <v>303.44829166666659</v>
      </c>
      <c r="AA44" s="121">
        <f t="shared" si="4"/>
        <v>455.47975000000008</v>
      </c>
      <c r="AB44" s="110"/>
      <c r="AC44" s="14"/>
      <c r="AD44" s="151" t="s">
        <v>187</v>
      </c>
      <c r="AE44" s="14"/>
      <c r="AF44" s="14"/>
      <c r="AG44" s="87"/>
      <c r="AH44" s="15"/>
      <c r="AK44" s="14"/>
      <c r="AL44" s="110"/>
      <c r="AM44" s="110"/>
      <c r="AN44" s="110"/>
    </row>
    <row r="45" spans="5:41" ht="15.75" thickBot="1" x14ac:dyDescent="0.3">
      <c r="E45" s="22"/>
      <c r="F45" s="22"/>
      <c r="G45" s="39"/>
      <c r="M45" s="14"/>
      <c r="N45" s="14"/>
      <c r="O45" s="14"/>
      <c r="P45" s="14"/>
      <c r="Q45" s="22"/>
      <c r="R45" s="22"/>
      <c r="S45" s="22"/>
      <c r="T45" s="22"/>
      <c r="U45" s="40"/>
      <c r="V45" s="22"/>
      <c r="W45" s="12" t="s">
        <v>149</v>
      </c>
      <c r="X45" s="121">
        <f t="shared" si="4"/>
        <v>170.93833333333333</v>
      </c>
      <c r="Y45" s="121">
        <f t="shared" si="4"/>
        <v>250.35187499999998</v>
      </c>
      <c r="Z45" s="121">
        <f t="shared" si="4"/>
        <v>333.13264087301582</v>
      </c>
      <c r="AA45" s="121">
        <f t="shared" si="4"/>
        <v>489.05108333333345</v>
      </c>
      <c r="AB45" s="110"/>
      <c r="AC45" s="14"/>
      <c r="AD45" s="144">
        <f>AVERAGE(I50:I115)/100</f>
        <v>7.7124999999999989E-3</v>
      </c>
      <c r="AE45" s="145">
        <f>AVERAGE(J50:J115)/100</f>
        <v>1.2404687499999997E-2</v>
      </c>
      <c r="AF45" s="145">
        <f>AVERAGE(K50:K115)/100</f>
        <v>1.7501562499999995E-2</v>
      </c>
      <c r="AG45" s="146">
        <f>AVERAGE(L50:L115)/100</f>
        <v>2.5659375000000009E-2</v>
      </c>
      <c r="AH45" s="15"/>
      <c r="AK45" s="14"/>
      <c r="AL45" s="110"/>
      <c r="AM45" s="110"/>
      <c r="AN45" s="110"/>
    </row>
    <row r="46" spans="5:41" x14ac:dyDescent="0.25">
      <c r="E46" s="22"/>
      <c r="F46" s="22"/>
      <c r="G46" s="39"/>
      <c r="H46" s="119" t="s">
        <v>188</v>
      </c>
      <c r="M46" s="14"/>
      <c r="N46" s="14"/>
      <c r="O46" s="14"/>
      <c r="P46" s="14"/>
      <c r="Q46" s="22"/>
      <c r="R46" s="22"/>
      <c r="S46" s="22"/>
      <c r="T46" s="22"/>
      <c r="U46" s="40"/>
      <c r="V46" s="22"/>
      <c r="W46" s="12" t="s">
        <v>154</v>
      </c>
      <c r="X46" s="121">
        <f t="shared" si="4"/>
        <v>190.20166666666665</v>
      </c>
      <c r="Y46" s="121">
        <f t="shared" si="4"/>
        <v>276.65687500000001</v>
      </c>
      <c r="Z46" s="121">
        <f t="shared" si="4"/>
        <v>362.81699007936504</v>
      </c>
      <c r="AA46" s="121">
        <f t="shared" si="4"/>
        <v>522.62241666666682</v>
      </c>
      <c r="AB46" s="110"/>
      <c r="AC46" s="14"/>
      <c r="AD46" s="14"/>
      <c r="AE46" s="14"/>
      <c r="AF46" s="14"/>
      <c r="AG46" s="87"/>
      <c r="AH46" s="15"/>
      <c r="AK46" s="14"/>
      <c r="AL46" s="110"/>
      <c r="AM46" s="110"/>
      <c r="AN46" s="110"/>
    </row>
    <row r="47" spans="5:41" x14ac:dyDescent="0.25">
      <c r="E47" s="22"/>
      <c r="F47" s="22"/>
      <c r="G47" s="39"/>
      <c r="H47" s="156" t="s">
        <v>189</v>
      </c>
      <c r="M47" s="14"/>
      <c r="N47" s="14"/>
      <c r="O47" s="14"/>
      <c r="P47" s="14"/>
      <c r="Q47" s="22"/>
      <c r="R47" s="22"/>
      <c r="S47" s="22"/>
      <c r="T47" s="22"/>
      <c r="U47" s="40"/>
      <c r="V47" s="22"/>
      <c r="W47" s="12" t="s">
        <v>157</v>
      </c>
      <c r="X47" s="121">
        <f t="shared" si="4"/>
        <v>209.46499999999997</v>
      </c>
      <c r="Y47" s="121">
        <f t="shared" si="4"/>
        <v>302.96187499999996</v>
      </c>
      <c r="Z47" s="121">
        <f t="shared" si="4"/>
        <v>392.50133928571427</v>
      </c>
      <c r="AA47" s="121">
        <f t="shared" si="4"/>
        <v>556.19375000000014</v>
      </c>
      <c r="AB47" s="110"/>
      <c r="AC47" s="14"/>
      <c r="AD47" s="14"/>
      <c r="AE47" s="14"/>
      <c r="AF47" s="14"/>
      <c r="AG47" s="87"/>
      <c r="AH47" s="15"/>
      <c r="AK47" s="14"/>
      <c r="AL47" s="110"/>
      <c r="AM47" s="110"/>
      <c r="AN47" s="110"/>
    </row>
    <row r="48" spans="5:41" x14ac:dyDescent="0.25">
      <c r="E48" s="22"/>
      <c r="F48" s="22"/>
      <c r="G48" s="39"/>
      <c r="H48" s="157" t="s">
        <v>190</v>
      </c>
      <c r="M48" s="14"/>
      <c r="N48" s="14"/>
      <c r="O48" s="14"/>
      <c r="P48" s="14"/>
      <c r="Q48" s="22"/>
      <c r="R48" s="22"/>
      <c r="S48" s="22"/>
      <c r="T48" s="22"/>
      <c r="U48" s="40"/>
      <c r="V48" s="22"/>
      <c r="W48" s="12" t="s">
        <v>161</v>
      </c>
      <c r="X48" s="121">
        <f t="shared" si="4"/>
        <v>311.69666666666666</v>
      </c>
      <c r="Y48" s="121">
        <f t="shared" si="4"/>
        <v>381.90604166666662</v>
      </c>
      <c r="Z48" s="121">
        <f t="shared" si="4"/>
        <v>452.16014880952378</v>
      </c>
      <c r="AA48" s="121">
        <f t="shared" si="4"/>
        <v>574.79541666666682</v>
      </c>
      <c r="AB48" s="110"/>
      <c r="AC48" s="14"/>
      <c r="AD48" s="14"/>
      <c r="AE48" s="14"/>
      <c r="AF48" s="14"/>
      <c r="AG48" s="87"/>
      <c r="AH48" s="15"/>
      <c r="AK48" s="14"/>
      <c r="AL48" s="110"/>
      <c r="AM48" s="110"/>
      <c r="AN48" s="110"/>
    </row>
    <row r="49" spans="1:40" x14ac:dyDescent="0.25">
      <c r="E49" s="22"/>
      <c r="F49" s="22"/>
      <c r="G49" s="39"/>
      <c r="I49" s="158">
        <v>2</v>
      </c>
      <c r="J49" s="158">
        <v>5</v>
      </c>
      <c r="K49" s="158">
        <v>10</v>
      </c>
      <c r="L49" s="158">
        <v>30</v>
      </c>
      <c r="M49" s="14"/>
      <c r="N49" s="14"/>
      <c r="O49" s="14"/>
      <c r="P49" s="14"/>
      <c r="Q49" s="22"/>
      <c r="R49" s="22"/>
      <c r="S49" s="22"/>
      <c r="T49" s="22"/>
      <c r="U49" s="40"/>
      <c r="V49" s="22"/>
      <c r="W49" s="12" t="s">
        <v>165</v>
      </c>
      <c r="X49" s="121">
        <f t="shared" si="4"/>
        <v>77.124999999999986</v>
      </c>
      <c r="Y49" s="121">
        <f t="shared" si="4"/>
        <v>124.04687499999997</v>
      </c>
      <c r="Z49" s="121">
        <f t="shared" si="4"/>
        <v>175.01562499999994</v>
      </c>
      <c r="AA49" s="121">
        <f t="shared" si="4"/>
        <v>256.59375000000011</v>
      </c>
      <c r="AB49" s="110"/>
      <c r="AC49" s="14"/>
      <c r="AD49" s="14"/>
      <c r="AE49" s="14"/>
      <c r="AF49" s="14"/>
      <c r="AG49" s="87"/>
      <c r="AH49" s="15"/>
      <c r="AK49" s="14"/>
      <c r="AL49" s="110"/>
      <c r="AM49" s="110"/>
      <c r="AN49" s="110"/>
    </row>
    <row r="50" spans="1:40" x14ac:dyDescent="0.25">
      <c r="E50" s="22"/>
      <c r="F50" s="22"/>
      <c r="G50" s="39"/>
      <c r="H50" s="159">
        <v>42461</v>
      </c>
      <c r="I50" s="132">
        <v>0.76</v>
      </c>
      <c r="J50" s="132">
        <v>1.24</v>
      </c>
      <c r="K50" s="132">
        <v>1.79</v>
      </c>
      <c r="L50" s="132">
        <v>2.62</v>
      </c>
      <c r="M50" s="14"/>
      <c r="N50" s="14"/>
      <c r="O50" s="14"/>
      <c r="P50" s="14"/>
      <c r="Q50" s="22"/>
      <c r="R50" s="22"/>
      <c r="S50" s="22"/>
      <c r="T50" s="22"/>
      <c r="U50" s="40"/>
      <c r="V50" s="22"/>
      <c r="W50" s="12" t="s">
        <v>167</v>
      </c>
      <c r="X50" s="121">
        <f t="shared" si="4"/>
        <v>77.124999999999986</v>
      </c>
      <c r="Y50" s="121">
        <f t="shared" si="4"/>
        <v>124.04687499999997</v>
      </c>
      <c r="Z50" s="121">
        <f t="shared" si="4"/>
        <v>175.01562499999994</v>
      </c>
      <c r="AA50" s="121">
        <f t="shared" si="4"/>
        <v>256.59375000000011</v>
      </c>
      <c r="AB50" s="110"/>
      <c r="AC50" s="14"/>
      <c r="AD50" s="14"/>
      <c r="AE50" s="14"/>
      <c r="AF50" s="14"/>
      <c r="AG50" s="87"/>
      <c r="AH50" s="15"/>
      <c r="AK50" s="14"/>
      <c r="AL50" s="110"/>
      <c r="AM50" s="110"/>
      <c r="AN50" s="110"/>
    </row>
    <row r="51" spans="1:40" x14ac:dyDescent="0.25">
      <c r="E51" s="22"/>
      <c r="F51" s="22"/>
      <c r="G51" s="39"/>
      <c r="H51" s="159">
        <v>42464</v>
      </c>
      <c r="I51" s="132">
        <v>0.75</v>
      </c>
      <c r="J51" s="132">
        <v>1.22</v>
      </c>
      <c r="K51" s="132">
        <v>1.78</v>
      </c>
      <c r="L51" s="132">
        <v>2.6</v>
      </c>
      <c r="M51" s="14"/>
      <c r="N51" s="14"/>
      <c r="O51" s="14"/>
      <c r="P51" s="14"/>
      <c r="Q51" s="22"/>
      <c r="R51" s="22"/>
      <c r="S51" s="22"/>
      <c r="T51" s="22"/>
      <c r="U51" s="40"/>
      <c r="V51" s="22"/>
      <c r="W51" s="12" t="s">
        <v>169</v>
      </c>
      <c r="X51" s="121">
        <f t="shared" si="4"/>
        <v>77.124999999999986</v>
      </c>
      <c r="Y51" s="121">
        <f t="shared" si="4"/>
        <v>124.04687499999997</v>
      </c>
      <c r="Z51" s="121">
        <f t="shared" si="4"/>
        <v>175.01562499999994</v>
      </c>
      <c r="AA51" s="121">
        <f t="shared" si="4"/>
        <v>256.59375000000011</v>
      </c>
      <c r="AB51" s="14"/>
      <c r="AC51" s="14"/>
      <c r="AD51" s="14"/>
      <c r="AE51" s="14"/>
      <c r="AF51" s="14"/>
      <c r="AG51" s="87"/>
      <c r="AH51" s="15"/>
      <c r="AK51" s="14"/>
      <c r="AL51" s="110"/>
      <c r="AM51" s="110"/>
      <c r="AN51" s="110"/>
    </row>
    <row r="52" spans="1:40" x14ac:dyDescent="0.25">
      <c r="E52" s="22"/>
      <c r="F52" s="22"/>
      <c r="G52" s="39"/>
      <c r="H52" s="159">
        <v>42465</v>
      </c>
      <c r="I52" s="132">
        <v>0.72</v>
      </c>
      <c r="J52" s="132">
        <v>1.17</v>
      </c>
      <c r="K52" s="132">
        <v>1.73</v>
      </c>
      <c r="L52" s="132">
        <v>2.54</v>
      </c>
      <c r="M52" s="14"/>
      <c r="N52" s="14"/>
      <c r="O52" s="14"/>
      <c r="P52" s="14"/>
      <c r="Q52" s="22"/>
      <c r="R52" s="22"/>
      <c r="S52" s="22"/>
      <c r="T52" s="22"/>
      <c r="U52" s="40"/>
      <c r="V52" s="22"/>
      <c r="W52" s="12" t="s">
        <v>171</v>
      </c>
      <c r="X52" s="121">
        <f t="shared" si="4"/>
        <v>77.124999999999986</v>
      </c>
      <c r="Y52" s="121">
        <f t="shared" si="4"/>
        <v>124.04687499999997</v>
      </c>
      <c r="Z52" s="121">
        <f t="shared" si="4"/>
        <v>175.01562499999994</v>
      </c>
      <c r="AA52" s="121">
        <f t="shared" si="4"/>
        <v>256.59375000000011</v>
      </c>
      <c r="AB52" s="110"/>
      <c r="AC52" s="14"/>
      <c r="AD52" s="14"/>
      <c r="AE52" s="14"/>
      <c r="AF52" s="14"/>
      <c r="AG52" s="87"/>
      <c r="AH52" s="15"/>
      <c r="AK52" s="14"/>
      <c r="AL52" s="110"/>
      <c r="AM52" s="110"/>
      <c r="AN52" s="110"/>
    </row>
    <row r="53" spans="1:40" x14ac:dyDescent="0.25">
      <c r="E53" s="22"/>
      <c r="F53" s="22"/>
      <c r="G53" s="39"/>
      <c r="H53" s="159">
        <v>42466</v>
      </c>
      <c r="I53" s="132">
        <v>0.73</v>
      </c>
      <c r="J53" s="132">
        <v>1.2</v>
      </c>
      <c r="K53" s="132">
        <v>1.76</v>
      </c>
      <c r="L53" s="132">
        <v>2.58</v>
      </c>
      <c r="M53" s="14"/>
      <c r="N53" s="14"/>
      <c r="O53" s="14"/>
      <c r="P53" s="14"/>
      <c r="Q53" s="22"/>
      <c r="R53" s="22"/>
      <c r="S53" s="22"/>
      <c r="T53" s="22"/>
      <c r="U53" s="40"/>
      <c r="V53" s="22"/>
      <c r="W53" s="12" t="s">
        <v>173</v>
      </c>
      <c r="X53" s="121">
        <f t="shared" si="4"/>
        <v>77.124999999999986</v>
      </c>
      <c r="Y53" s="121">
        <f t="shared" si="4"/>
        <v>124.04687499999997</v>
      </c>
      <c r="Z53" s="121">
        <f t="shared" si="4"/>
        <v>175.01562499999994</v>
      </c>
      <c r="AA53" s="121">
        <f t="shared" si="4"/>
        <v>256.59375000000011</v>
      </c>
      <c r="AB53" s="14"/>
      <c r="AC53" s="14"/>
      <c r="AD53" s="14"/>
      <c r="AE53" s="14"/>
      <c r="AF53" s="14"/>
      <c r="AG53" s="87"/>
      <c r="AH53" s="15"/>
      <c r="AK53" s="14"/>
      <c r="AL53" s="110"/>
      <c r="AM53" s="110"/>
      <c r="AN53" s="110"/>
    </row>
    <row r="54" spans="1:40" x14ac:dyDescent="0.25">
      <c r="D54" s="22"/>
      <c r="E54" s="22"/>
      <c r="F54" s="22"/>
      <c r="G54" s="39"/>
      <c r="H54" s="159">
        <v>42467</v>
      </c>
      <c r="I54" s="132">
        <v>0.7</v>
      </c>
      <c r="J54" s="132">
        <v>1.1399999999999999</v>
      </c>
      <c r="K54" s="132">
        <v>1.7</v>
      </c>
      <c r="L54" s="132">
        <v>2.52</v>
      </c>
      <c r="M54" s="14"/>
      <c r="N54" s="14"/>
      <c r="O54" s="14"/>
      <c r="P54" s="14"/>
      <c r="Q54" s="22"/>
      <c r="R54" s="22"/>
      <c r="S54" s="22"/>
      <c r="T54" s="22"/>
      <c r="U54" s="40"/>
      <c r="V54" s="22"/>
      <c r="W54" s="12" t="s">
        <v>175</v>
      </c>
      <c r="X54" s="121">
        <f t="shared" si="4"/>
        <v>77.124999999999986</v>
      </c>
      <c r="Y54" s="121">
        <f t="shared" si="4"/>
        <v>124.04687499999997</v>
      </c>
      <c r="Z54" s="121">
        <f t="shared" si="4"/>
        <v>175.01562499999994</v>
      </c>
      <c r="AA54" s="121">
        <f t="shared" si="4"/>
        <v>256.59375000000011</v>
      </c>
      <c r="AB54" s="14"/>
      <c r="AC54" s="14"/>
      <c r="AD54" s="14"/>
      <c r="AE54" s="14"/>
      <c r="AF54" s="14"/>
      <c r="AG54" s="87"/>
      <c r="AH54" s="15"/>
      <c r="AK54" s="14"/>
      <c r="AL54" s="110"/>
      <c r="AM54" s="110"/>
      <c r="AN54" s="110"/>
    </row>
    <row r="55" spans="1:40" x14ac:dyDescent="0.25">
      <c r="D55" s="22"/>
      <c r="E55" s="22"/>
      <c r="F55" s="22"/>
      <c r="G55" s="39"/>
      <c r="H55" s="159">
        <v>42468</v>
      </c>
      <c r="I55" s="132">
        <v>0.7</v>
      </c>
      <c r="J55" s="132">
        <v>1.1599999999999999</v>
      </c>
      <c r="K55" s="132">
        <v>1.72</v>
      </c>
      <c r="L55" s="132">
        <v>2.5499999999999998</v>
      </c>
      <c r="M55" s="14"/>
      <c r="N55" s="14"/>
      <c r="O55" s="14"/>
      <c r="P55" s="14"/>
      <c r="Q55" s="22"/>
      <c r="R55" s="22"/>
      <c r="S55" s="22"/>
      <c r="T55" s="22"/>
      <c r="U55" s="40"/>
      <c r="V55" s="22"/>
      <c r="W55" s="12" t="s">
        <v>177</v>
      </c>
      <c r="X55" s="121">
        <f t="shared" si="4"/>
        <v>77.124999999999986</v>
      </c>
      <c r="Y55" s="121">
        <f t="shared" si="4"/>
        <v>124.04687499999997</v>
      </c>
      <c r="Z55" s="121">
        <f t="shared" si="4"/>
        <v>175.01562499999994</v>
      </c>
      <c r="AA55" s="121">
        <f t="shared" si="4"/>
        <v>256.59375000000011</v>
      </c>
      <c r="AB55" s="14"/>
      <c r="AC55" s="14"/>
      <c r="AD55" s="14"/>
      <c r="AE55" s="14"/>
      <c r="AF55" s="14"/>
      <c r="AG55" s="87"/>
      <c r="AH55" s="15"/>
      <c r="AK55" s="14"/>
      <c r="AL55" s="110"/>
      <c r="AM55" s="110"/>
      <c r="AN55" s="110"/>
    </row>
    <row r="56" spans="1:40" x14ac:dyDescent="0.25">
      <c r="B56" s="68"/>
      <c r="C56" s="22"/>
      <c r="D56" s="22"/>
      <c r="E56" s="22"/>
      <c r="F56" s="22"/>
      <c r="G56" s="39"/>
      <c r="H56" s="159">
        <v>42471</v>
      </c>
      <c r="I56" s="132">
        <v>0.7</v>
      </c>
      <c r="J56" s="132">
        <v>1.1599999999999999</v>
      </c>
      <c r="K56" s="132">
        <v>1.73</v>
      </c>
      <c r="L56" s="132">
        <v>2.56</v>
      </c>
      <c r="M56" s="14"/>
      <c r="N56" s="14"/>
      <c r="O56" s="14"/>
      <c r="P56" s="14"/>
      <c r="Q56" s="22"/>
      <c r="R56" s="22"/>
      <c r="S56" s="22"/>
      <c r="T56" s="22"/>
      <c r="U56" s="40"/>
      <c r="V56" s="22"/>
      <c r="W56" s="12" t="s">
        <v>179</v>
      </c>
      <c r="X56" s="121">
        <f t="shared" si="4"/>
        <v>77.124999999999986</v>
      </c>
      <c r="Y56" s="121">
        <f t="shared" si="4"/>
        <v>124.04687499999997</v>
      </c>
      <c r="Z56" s="121">
        <f t="shared" si="4"/>
        <v>175.01562499999994</v>
      </c>
      <c r="AA56" s="121">
        <f t="shared" si="4"/>
        <v>256.59375000000011</v>
      </c>
      <c r="AB56" s="14"/>
      <c r="AC56" s="14"/>
      <c r="AD56" s="14"/>
      <c r="AE56" s="14"/>
      <c r="AF56" s="14"/>
      <c r="AG56" s="87"/>
      <c r="AH56" s="15"/>
      <c r="AK56" s="14"/>
      <c r="AL56" s="110"/>
      <c r="AM56" s="110"/>
      <c r="AN56" s="110"/>
    </row>
    <row r="57" spans="1:40" x14ac:dyDescent="0.25">
      <c r="A57" s="14"/>
      <c r="B57" s="22"/>
      <c r="C57" s="22"/>
      <c r="D57" s="22"/>
      <c r="E57" s="22"/>
      <c r="F57" s="22"/>
      <c r="G57" s="39"/>
      <c r="H57" s="159">
        <v>42472</v>
      </c>
      <c r="I57" s="132">
        <v>0.74</v>
      </c>
      <c r="J57" s="132">
        <v>1.22</v>
      </c>
      <c r="K57" s="132">
        <v>1.79</v>
      </c>
      <c r="L57" s="132">
        <v>2.61</v>
      </c>
      <c r="M57" s="14"/>
      <c r="N57" s="14"/>
      <c r="O57" s="14"/>
      <c r="P57" s="14"/>
      <c r="Q57" s="22"/>
      <c r="R57" s="22"/>
      <c r="S57" s="22"/>
      <c r="T57" s="22"/>
      <c r="U57" s="40"/>
      <c r="V57" s="22"/>
      <c r="W57" s="12" t="s">
        <v>181</v>
      </c>
      <c r="X57" s="121">
        <f t="shared" si="4"/>
        <v>77.124999999999986</v>
      </c>
      <c r="Y57" s="121">
        <f t="shared" si="4"/>
        <v>124.04687499999997</v>
      </c>
      <c r="Z57" s="121">
        <f t="shared" si="4"/>
        <v>175.01562499999994</v>
      </c>
      <c r="AA57" s="121">
        <f t="shared" si="4"/>
        <v>256.59375000000011</v>
      </c>
      <c r="AB57" s="14"/>
      <c r="AC57" s="14"/>
      <c r="AD57" s="14"/>
      <c r="AE57" s="14"/>
      <c r="AF57" s="14"/>
      <c r="AG57" s="87"/>
      <c r="AH57" s="15"/>
      <c r="AK57" s="14"/>
      <c r="AL57" s="110"/>
      <c r="AM57" s="110"/>
      <c r="AN57" s="110"/>
    </row>
    <row r="58" spans="1:40" ht="15.75" thickBot="1" x14ac:dyDescent="0.3">
      <c r="A58" s="14"/>
      <c r="B58" s="22"/>
      <c r="C58" s="22"/>
      <c r="D58" s="22"/>
      <c r="E58" s="22"/>
      <c r="F58" s="22"/>
      <c r="G58" s="39"/>
      <c r="H58" s="159">
        <v>42473</v>
      </c>
      <c r="I58" s="132">
        <v>0.75</v>
      </c>
      <c r="J58" s="132">
        <v>1.22</v>
      </c>
      <c r="K58" s="132">
        <v>1.77</v>
      </c>
      <c r="L58" s="132">
        <v>2.58</v>
      </c>
      <c r="M58" s="14"/>
      <c r="N58" s="14"/>
      <c r="O58" s="14"/>
      <c r="P58" s="14"/>
      <c r="Q58" s="22"/>
      <c r="R58" s="22"/>
      <c r="S58" s="22"/>
      <c r="T58" s="22"/>
      <c r="U58" s="40"/>
      <c r="V58" s="22"/>
      <c r="W58" s="23" t="s">
        <v>183</v>
      </c>
      <c r="X58" s="160">
        <f t="shared" si="4"/>
        <v>77.124999999999986</v>
      </c>
      <c r="Y58" s="160">
        <f t="shared" si="4"/>
        <v>124.04687499999997</v>
      </c>
      <c r="Z58" s="160">
        <f t="shared" si="4"/>
        <v>175.01562499999994</v>
      </c>
      <c r="AA58" s="160">
        <f t="shared" si="4"/>
        <v>256.59375000000011</v>
      </c>
      <c r="AB58" s="25"/>
      <c r="AC58" s="25"/>
      <c r="AD58" s="25"/>
      <c r="AE58" s="25"/>
      <c r="AF58" s="25"/>
      <c r="AG58" s="161"/>
      <c r="AH58" s="26"/>
      <c r="AK58" s="14"/>
      <c r="AL58" s="110"/>
      <c r="AM58" s="110"/>
      <c r="AN58" s="110"/>
    </row>
    <row r="59" spans="1:40" x14ac:dyDescent="0.25">
      <c r="A59" s="14"/>
      <c r="B59" s="22"/>
      <c r="C59" s="22"/>
      <c r="D59" s="22"/>
      <c r="E59" s="22"/>
      <c r="F59" s="22"/>
      <c r="G59" s="39"/>
      <c r="H59" s="159">
        <v>42474</v>
      </c>
      <c r="I59" s="132">
        <v>0.77</v>
      </c>
      <c r="J59" s="132">
        <v>1.26</v>
      </c>
      <c r="K59" s="132">
        <v>1.8</v>
      </c>
      <c r="L59" s="132">
        <v>2.61</v>
      </c>
      <c r="M59" s="14"/>
      <c r="N59" s="14"/>
      <c r="O59" s="14"/>
      <c r="P59" s="14"/>
      <c r="Q59" s="22"/>
      <c r="R59" s="22"/>
      <c r="S59" s="22"/>
      <c r="T59" s="22"/>
      <c r="U59" s="40"/>
      <c r="V59" s="22"/>
      <c r="AK59" s="14"/>
      <c r="AL59" s="110"/>
      <c r="AM59" s="110"/>
      <c r="AN59" s="110"/>
    </row>
    <row r="60" spans="1:40" x14ac:dyDescent="0.25">
      <c r="A60" s="14"/>
      <c r="B60" s="22"/>
      <c r="C60" s="22"/>
      <c r="D60" s="22"/>
      <c r="E60" s="22"/>
      <c r="F60" s="22"/>
      <c r="G60" s="39"/>
      <c r="H60" s="159">
        <v>42475</v>
      </c>
      <c r="I60" s="132">
        <v>0.74</v>
      </c>
      <c r="J60" s="132">
        <v>1.22</v>
      </c>
      <c r="K60" s="132">
        <v>1.76</v>
      </c>
      <c r="L60" s="132">
        <v>2.56</v>
      </c>
      <c r="M60" s="14"/>
      <c r="N60" s="14"/>
      <c r="O60" s="14"/>
      <c r="P60" s="14"/>
      <c r="Q60" s="22"/>
      <c r="R60" s="22"/>
      <c r="S60" s="22"/>
      <c r="T60" s="22"/>
      <c r="U60" s="40"/>
      <c r="V60" s="22"/>
      <c r="AG60" s="69"/>
      <c r="AK60" s="14"/>
      <c r="AL60" s="110"/>
      <c r="AM60" s="110"/>
      <c r="AN60" s="110"/>
    </row>
    <row r="61" spans="1:40" x14ac:dyDescent="0.25">
      <c r="A61" s="14"/>
      <c r="B61" s="22"/>
      <c r="C61" s="22"/>
      <c r="D61" s="22"/>
      <c r="E61" s="22"/>
      <c r="F61" s="22"/>
      <c r="G61" s="39"/>
      <c r="H61" s="159">
        <v>42478</v>
      </c>
      <c r="I61" s="132">
        <v>0.75</v>
      </c>
      <c r="J61" s="132">
        <v>1.24</v>
      </c>
      <c r="K61" s="132">
        <v>1.78</v>
      </c>
      <c r="L61" s="132">
        <v>2.58</v>
      </c>
      <c r="M61" s="14"/>
      <c r="N61" s="14"/>
      <c r="O61" s="14"/>
      <c r="P61" s="14"/>
      <c r="Q61" s="22"/>
      <c r="R61" s="22"/>
      <c r="S61" s="22"/>
      <c r="T61" s="22"/>
      <c r="U61" s="40"/>
      <c r="V61" s="22"/>
      <c r="AG61" s="69"/>
      <c r="AK61" s="14"/>
      <c r="AL61" s="110"/>
      <c r="AM61" s="110"/>
      <c r="AN61" s="110"/>
    </row>
    <row r="62" spans="1:40" x14ac:dyDescent="0.25">
      <c r="A62" s="14"/>
      <c r="B62" s="22"/>
      <c r="C62" s="22"/>
      <c r="D62" s="22"/>
      <c r="E62" s="22"/>
      <c r="F62" s="22"/>
      <c r="G62" s="39"/>
      <c r="H62" s="159">
        <v>42479</v>
      </c>
      <c r="I62" s="132">
        <v>0.77</v>
      </c>
      <c r="J62" s="132">
        <v>1.26</v>
      </c>
      <c r="K62" s="132">
        <v>1.79</v>
      </c>
      <c r="L62" s="132">
        <v>2.6</v>
      </c>
      <c r="M62" s="14"/>
      <c r="N62" s="14"/>
      <c r="O62" s="14"/>
      <c r="P62" s="14"/>
      <c r="Q62" s="22"/>
      <c r="R62" s="22"/>
      <c r="S62" s="22"/>
      <c r="T62" s="22"/>
      <c r="U62" s="40"/>
      <c r="V62" s="22"/>
      <c r="AG62" s="69"/>
      <c r="AK62" s="14"/>
      <c r="AL62" s="110"/>
      <c r="AM62" s="110"/>
      <c r="AN62" s="110"/>
    </row>
    <row r="63" spans="1:40" x14ac:dyDescent="0.25">
      <c r="A63" s="14"/>
      <c r="B63" s="22"/>
      <c r="C63" s="22"/>
      <c r="D63" s="22"/>
      <c r="E63" s="22"/>
      <c r="F63" s="22"/>
      <c r="G63" s="39"/>
      <c r="H63" s="159">
        <v>42480</v>
      </c>
      <c r="I63" s="132">
        <v>0.8</v>
      </c>
      <c r="J63" s="132">
        <v>1.32</v>
      </c>
      <c r="K63" s="132">
        <v>1.85</v>
      </c>
      <c r="L63" s="132">
        <v>2.66</v>
      </c>
      <c r="M63" s="14"/>
      <c r="N63" s="14"/>
      <c r="O63" s="14"/>
      <c r="P63" s="14"/>
      <c r="Q63" s="22"/>
      <c r="R63" s="22"/>
      <c r="S63" s="22"/>
      <c r="T63" s="22"/>
      <c r="U63" s="40"/>
      <c r="V63" s="22"/>
      <c r="AG63" s="69"/>
      <c r="AK63" s="14"/>
      <c r="AL63" s="110"/>
      <c r="AM63" s="110"/>
      <c r="AN63" s="110"/>
    </row>
    <row r="64" spans="1:40" x14ac:dyDescent="0.25">
      <c r="A64" s="14"/>
      <c r="B64" s="22"/>
      <c r="C64" s="22"/>
      <c r="D64" s="22"/>
      <c r="E64" s="22"/>
      <c r="F64" s="22"/>
      <c r="G64" s="39"/>
      <c r="H64" s="159">
        <v>42481</v>
      </c>
      <c r="I64" s="132">
        <v>0.82</v>
      </c>
      <c r="J64" s="132">
        <v>1.35</v>
      </c>
      <c r="K64" s="132">
        <v>1.88</v>
      </c>
      <c r="L64" s="132">
        <v>2.69</v>
      </c>
      <c r="M64" s="14"/>
      <c r="N64" s="14"/>
      <c r="O64" s="14"/>
      <c r="P64" s="14"/>
      <c r="Q64" s="22"/>
      <c r="R64" s="22"/>
      <c r="S64" s="22"/>
      <c r="T64" s="22"/>
      <c r="U64" s="40"/>
      <c r="V64" s="22"/>
      <c r="AG64" s="69"/>
      <c r="AK64" s="14"/>
      <c r="AL64" s="110"/>
      <c r="AM64" s="110"/>
      <c r="AN64" s="110"/>
    </row>
    <row r="65" spans="1:40" x14ac:dyDescent="0.25">
      <c r="A65" s="14"/>
      <c r="B65" s="22"/>
      <c r="C65" s="22"/>
      <c r="D65" s="22"/>
      <c r="E65" s="22"/>
      <c r="F65" s="22"/>
      <c r="G65" s="39"/>
      <c r="H65" s="159">
        <v>42482</v>
      </c>
      <c r="I65" s="132">
        <v>0.84</v>
      </c>
      <c r="J65" s="132">
        <v>1.37</v>
      </c>
      <c r="K65" s="132">
        <v>1.89</v>
      </c>
      <c r="L65" s="132">
        <v>2.7</v>
      </c>
      <c r="M65" s="14"/>
      <c r="N65" s="14"/>
      <c r="O65" s="14"/>
      <c r="P65" s="14"/>
      <c r="Q65" s="22"/>
      <c r="R65" s="22"/>
      <c r="S65" s="22"/>
      <c r="T65" s="22"/>
      <c r="U65" s="40"/>
      <c r="V65" s="22"/>
      <c r="AG65" s="69"/>
      <c r="AK65" s="14"/>
      <c r="AL65" s="110"/>
      <c r="AM65" s="110"/>
      <c r="AN65" s="110"/>
    </row>
    <row r="66" spans="1:40" x14ac:dyDescent="0.25">
      <c r="A66" s="14"/>
      <c r="B66" s="22"/>
      <c r="C66" s="22"/>
      <c r="D66" s="22"/>
      <c r="E66" s="22"/>
      <c r="F66" s="22"/>
      <c r="G66" s="39"/>
      <c r="H66" s="159">
        <v>42485</v>
      </c>
      <c r="I66" s="132">
        <v>0.85</v>
      </c>
      <c r="J66" s="132">
        <v>1.38</v>
      </c>
      <c r="K66" s="132">
        <v>1.91</v>
      </c>
      <c r="L66" s="132">
        <v>2.72</v>
      </c>
      <c r="M66" s="14"/>
      <c r="N66" s="14"/>
      <c r="O66" s="14"/>
      <c r="P66" s="14"/>
      <c r="Q66" s="22"/>
      <c r="R66" s="22"/>
      <c r="S66" s="22"/>
      <c r="T66" s="22"/>
      <c r="U66" s="40"/>
      <c r="V66" s="22"/>
      <c r="AG66" s="69"/>
      <c r="AK66" s="14"/>
      <c r="AL66" s="110"/>
      <c r="AM66" s="110"/>
      <c r="AN66" s="110"/>
    </row>
    <row r="67" spans="1:40" x14ac:dyDescent="0.25">
      <c r="A67" s="14"/>
      <c r="B67" s="22"/>
      <c r="C67" s="22"/>
      <c r="D67" s="22"/>
      <c r="E67" s="22"/>
      <c r="F67" s="22"/>
      <c r="G67" s="39"/>
      <c r="H67" s="159">
        <v>42486</v>
      </c>
      <c r="I67" s="132">
        <v>0.86</v>
      </c>
      <c r="J67" s="132">
        <v>1.4</v>
      </c>
      <c r="K67" s="132">
        <v>1.94</v>
      </c>
      <c r="L67" s="132">
        <v>2.76</v>
      </c>
      <c r="M67" s="14"/>
      <c r="N67" s="14"/>
      <c r="O67" s="14"/>
      <c r="P67" s="14"/>
      <c r="Q67" s="22"/>
      <c r="R67" s="22"/>
      <c r="S67" s="22"/>
      <c r="T67" s="22"/>
      <c r="U67" s="40"/>
      <c r="V67" s="22"/>
      <c r="AG67" s="69"/>
      <c r="AK67" s="14"/>
      <c r="AL67" s="110"/>
      <c r="AM67" s="110"/>
      <c r="AN67" s="110"/>
    </row>
    <row r="68" spans="1:40" x14ac:dyDescent="0.25">
      <c r="A68" s="14"/>
      <c r="B68" s="22"/>
      <c r="C68" s="22"/>
      <c r="D68" s="22"/>
      <c r="E68" s="22"/>
      <c r="F68" s="22"/>
      <c r="G68" s="39"/>
      <c r="H68" s="159">
        <v>42487</v>
      </c>
      <c r="I68" s="132">
        <v>0.83</v>
      </c>
      <c r="J68" s="132">
        <v>1.33</v>
      </c>
      <c r="K68" s="132">
        <v>1.87</v>
      </c>
      <c r="L68" s="132">
        <v>2.71</v>
      </c>
      <c r="M68" s="14"/>
      <c r="N68" s="14"/>
      <c r="O68" s="14"/>
      <c r="P68" s="14"/>
      <c r="Q68" s="22"/>
      <c r="R68" s="22"/>
      <c r="S68" s="22"/>
      <c r="T68" s="22"/>
      <c r="U68" s="40"/>
      <c r="V68" s="22"/>
      <c r="AG68" s="69"/>
      <c r="AK68" s="14"/>
      <c r="AL68" s="110"/>
      <c r="AM68" s="110"/>
      <c r="AN68" s="110"/>
    </row>
    <row r="69" spans="1:40" x14ac:dyDescent="0.25">
      <c r="A69" s="14"/>
      <c r="B69" s="22"/>
      <c r="C69" s="22"/>
      <c r="D69" s="22"/>
      <c r="E69" s="22"/>
      <c r="F69" s="22"/>
      <c r="G69" s="39"/>
      <c r="H69" s="159">
        <v>42488</v>
      </c>
      <c r="I69" s="132">
        <v>0.78</v>
      </c>
      <c r="J69" s="132">
        <v>1.28</v>
      </c>
      <c r="K69" s="132">
        <v>1.84</v>
      </c>
      <c r="L69" s="132">
        <v>2.68</v>
      </c>
      <c r="M69" s="14"/>
      <c r="N69" s="14"/>
      <c r="O69" s="14"/>
      <c r="P69" s="14"/>
      <c r="Q69" s="22"/>
      <c r="R69" s="22"/>
      <c r="S69" s="22"/>
      <c r="T69" s="22"/>
      <c r="U69" s="40"/>
      <c r="V69" s="22"/>
      <c r="AG69" s="69"/>
      <c r="AK69" s="14"/>
      <c r="AL69" s="110"/>
      <c r="AM69" s="110"/>
      <c r="AN69" s="110"/>
    </row>
    <row r="70" spans="1:40" x14ac:dyDescent="0.25">
      <c r="A70" s="14"/>
      <c r="B70" s="22"/>
      <c r="C70" s="22"/>
      <c r="D70" s="22"/>
      <c r="E70" s="22"/>
      <c r="F70" s="22"/>
      <c r="G70" s="39"/>
      <c r="H70" s="159">
        <v>42489</v>
      </c>
      <c r="I70" s="132">
        <v>0.77</v>
      </c>
      <c r="J70" s="132">
        <v>1.28</v>
      </c>
      <c r="K70" s="132">
        <v>1.83</v>
      </c>
      <c r="L70" s="132">
        <v>2.66</v>
      </c>
      <c r="M70" s="14"/>
      <c r="N70" s="14"/>
      <c r="O70" s="14"/>
      <c r="P70" s="14"/>
      <c r="Q70" s="22"/>
      <c r="R70" s="22"/>
      <c r="S70" s="22"/>
      <c r="T70" s="22"/>
      <c r="U70" s="40"/>
      <c r="V70" s="22"/>
      <c r="AG70" s="69"/>
      <c r="AK70" s="14"/>
      <c r="AL70" s="110"/>
      <c r="AM70" s="110"/>
      <c r="AN70" s="110"/>
    </row>
    <row r="71" spans="1:40" x14ac:dyDescent="0.25">
      <c r="A71" s="14"/>
      <c r="B71" s="22"/>
      <c r="C71" s="22"/>
      <c r="D71" s="22"/>
      <c r="E71" s="22"/>
      <c r="F71" s="22"/>
      <c r="G71" s="39"/>
      <c r="H71" s="159">
        <v>42492</v>
      </c>
      <c r="I71" s="132">
        <v>0.8</v>
      </c>
      <c r="J71" s="132">
        <v>1.32</v>
      </c>
      <c r="K71" s="132">
        <v>1.88</v>
      </c>
      <c r="L71" s="132">
        <v>2.71</v>
      </c>
      <c r="M71" s="14"/>
      <c r="N71" s="14"/>
      <c r="O71" s="14"/>
      <c r="P71" s="14"/>
      <c r="Q71" s="22"/>
      <c r="R71" s="22"/>
      <c r="S71" s="22"/>
      <c r="T71" s="22"/>
      <c r="U71" s="40"/>
      <c r="V71" s="22"/>
      <c r="AG71" s="69"/>
      <c r="AK71" s="14"/>
      <c r="AL71" s="110"/>
      <c r="AM71" s="110"/>
      <c r="AN71" s="110"/>
    </row>
    <row r="72" spans="1:40" x14ac:dyDescent="0.25">
      <c r="A72" s="14"/>
      <c r="B72" s="22"/>
      <c r="C72" s="22"/>
      <c r="D72" s="22"/>
      <c r="E72" s="22"/>
      <c r="F72" s="22"/>
      <c r="G72" s="39"/>
      <c r="H72" s="159">
        <v>42493</v>
      </c>
      <c r="I72" s="132">
        <v>0.75</v>
      </c>
      <c r="J72" s="132">
        <v>1.25</v>
      </c>
      <c r="K72" s="132">
        <v>1.81</v>
      </c>
      <c r="L72" s="132">
        <v>2.66</v>
      </c>
      <c r="M72" s="14"/>
      <c r="N72" s="14"/>
      <c r="O72" s="14"/>
      <c r="P72" s="14"/>
      <c r="Q72" s="22"/>
      <c r="R72" s="22"/>
      <c r="S72" s="22"/>
      <c r="T72" s="22"/>
      <c r="U72" s="40"/>
      <c r="V72" s="22"/>
      <c r="AG72" s="69"/>
      <c r="AK72" s="14"/>
      <c r="AL72" s="110"/>
      <c r="AM72" s="110"/>
      <c r="AN72" s="110"/>
    </row>
    <row r="73" spans="1:40" x14ac:dyDescent="0.25">
      <c r="A73" s="14"/>
      <c r="B73" s="22"/>
      <c r="C73" s="22"/>
      <c r="D73" s="22"/>
      <c r="E73" s="22"/>
      <c r="F73" s="22"/>
      <c r="G73" s="39"/>
      <c r="H73" s="159">
        <v>42494</v>
      </c>
      <c r="I73" s="132">
        <v>0.75</v>
      </c>
      <c r="J73" s="132">
        <v>1.23</v>
      </c>
      <c r="K73" s="132">
        <v>1.79</v>
      </c>
      <c r="L73" s="132">
        <v>2.64</v>
      </c>
      <c r="M73" s="14"/>
      <c r="N73" s="14"/>
      <c r="O73" s="14"/>
      <c r="P73" s="14"/>
      <c r="Q73" s="22"/>
      <c r="R73" s="22"/>
      <c r="S73" s="22"/>
      <c r="T73" s="22"/>
      <c r="U73" s="40"/>
      <c r="V73" s="22"/>
      <c r="AG73" s="69"/>
      <c r="AK73" s="14"/>
      <c r="AL73" s="110"/>
      <c r="AM73" s="110"/>
      <c r="AN73" s="110"/>
    </row>
    <row r="74" spans="1:40" x14ac:dyDescent="0.25">
      <c r="A74" s="14"/>
      <c r="B74" s="22"/>
      <c r="C74" s="22"/>
      <c r="D74" s="22"/>
      <c r="E74" s="22"/>
      <c r="F74" s="22"/>
      <c r="G74" s="39"/>
      <c r="H74" s="159">
        <v>42495</v>
      </c>
      <c r="I74" s="132">
        <v>0.72</v>
      </c>
      <c r="J74" s="132">
        <v>1.2</v>
      </c>
      <c r="K74" s="132">
        <v>1.76</v>
      </c>
      <c r="L74" s="132">
        <v>2.6</v>
      </c>
      <c r="M74" s="14"/>
      <c r="N74" s="14"/>
      <c r="O74" s="14"/>
      <c r="P74" s="14"/>
      <c r="Q74" s="22"/>
      <c r="R74" s="22"/>
      <c r="S74" s="22"/>
      <c r="T74" s="22"/>
      <c r="U74" s="40"/>
      <c r="V74" s="22"/>
      <c r="AG74" s="69"/>
      <c r="AK74" s="14"/>
      <c r="AL74" s="110"/>
      <c r="AM74" s="110"/>
      <c r="AN74" s="110"/>
    </row>
    <row r="75" spans="1:40" x14ac:dyDescent="0.25">
      <c r="A75" s="14"/>
      <c r="B75" s="22"/>
      <c r="C75" s="22"/>
      <c r="D75" s="22"/>
      <c r="E75" s="22"/>
      <c r="F75" s="22"/>
      <c r="G75" s="39"/>
      <c r="H75" s="159">
        <v>42496</v>
      </c>
      <c r="I75" s="132">
        <v>0.74</v>
      </c>
      <c r="J75" s="132">
        <v>1.23</v>
      </c>
      <c r="K75" s="132">
        <v>1.79</v>
      </c>
      <c r="L75" s="132">
        <v>2.62</v>
      </c>
      <c r="M75" s="14"/>
      <c r="N75" s="14"/>
      <c r="O75" s="14"/>
      <c r="P75" s="14"/>
      <c r="Q75" s="22"/>
      <c r="R75" s="22"/>
      <c r="S75" s="22"/>
      <c r="T75" s="22"/>
      <c r="U75" s="40"/>
      <c r="V75" s="22"/>
      <c r="AG75" s="69"/>
      <c r="AK75" s="14"/>
      <c r="AL75" s="110"/>
      <c r="AM75" s="110"/>
      <c r="AN75" s="110"/>
    </row>
    <row r="76" spans="1:40" x14ac:dyDescent="0.25">
      <c r="A76" s="14"/>
      <c r="B76" s="22"/>
      <c r="C76" s="22"/>
      <c r="D76" s="22"/>
      <c r="E76" s="22"/>
      <c r="F76" s="22"/>
      <c r="G76" s="39"/>
      <c r="H76" s="159">
        <v>42499</v>
      </c>
      <c r="I76" s="132">
        <v>0.72</v>
      </c>
      <c r="J76" s="132">
        <v>1.2</v>
      </c>
      <c r="K76" s="132">
        <v>1.77</v>
      </c>
      <c r="L76" s="132">
        <v>2.61</v>
      </c>
      <c r="M76" s="14"/>
      <c r="N76" s="14"/>
      <c r="O76" s="14"/>
      <c r="P76" s="14"/>
      <c r="Q76" s="22"/>
      <c r="R76" s="22"/>
      <c r="S76" s="22"/>
      <c r="T76" s="22"/>
      <c r="U76" s="40"/>
      <c r="V76" s="22"/>
      <c r="AG76" s="69"/>
      <c r="AK76" s="14"/>
      <c r="AL76" s="110"/>
      <c r="AM76" s="110"/>
      <c r="AN76" s="110"/>
    </row>
    <row r="77" spans="1:40" x14ac:dyDescent="0.25">
      <c r="A77" s="14"/>
      <c r="B77" s="22"/>
      <c r="C77" s="22"/>
      <c r="D77" s="22"/>
      <c r="E77" s="22"/>
      <c r="F77" s="22"/>
      <c r="G77" s="39"/>
      <c r="H77" s="159">
        <v>42500</v>
      </c>
      <c r="I77" s="132">
        <v>0.72</v>
      </c>
      <c r="J77" s="132">
        <v>1.2</v>
      </c>
      <c r="K77" s="132">
        <v>1.77</v>
      </c>
      <c r="L77" s="132">
        <v>2.61</v>
      </c>
      <c r="M77" s="14"/>
      <c r="N77" s="14"/>
      <c r="O77" s="14"/>
      <c r="P77" s="14"/>
      <c r="Q77" s="22"/>
      <c r="R77" s="22"/>
      <c r="S77" s="22"/>
      <c r="T77" s="22"/>
      <c r="U77" s="40"/>
      <c r="V77" s="22"/>
      <c r="AG77" s="69"/>
      <c r="AK77" s="14"/>
      <c r="AL77" s="110"/>
      <c r="AM77" s="110"/>
      <c r="AN77" s="110"/>
    </row>
    <row r="78" spans="1:40" x14ac:dyDescent="0.25">
      <c r="A78" s="14"/>
      <c r="B78" s="22"/>
      <c r="C78" s="22"/>
      <c r="D78" s="22"/>
      <c r="E78" s="22"/>
      <c r="F78" s="22"/>
      <c r="G78" s="39"/>
      <c r="H78" s="159">
        <v>42501</v>
      </c>
      <c r="I78" s="132">
        <v>0.74</v>
      </c>
      <c r="J78" s="132">
        <v>1.2</v>
      </c>
      <c r="K78" s="132">
        <v>1.73</v>
      </c>
      <c r="L78" s="132">
        <v>2.58</v>
      </c>
      <c r="M78" s="14"/>
      <c r="N78" s="14"/>
      <c r="O78" s="14"/>
      <c r="P78" s="14"/>
      <c r="Q78" s="22"/>
      <c r="R78" s="22"/>
      <c r="S78" s="22"/>
      <c r="T78" s="22"/>
      <c r="U78" s="40"/>
      <c r="V78" s="22"/>
      <c r="AG78" s="69"/>
      <c r="AK78" s="14"/>
      <c r="AL78" s="110"/>
      <c r="AM78" s="110"/>
      <c r="AN78" s="110"/>
    </row>
    <row r="79" spans="1:40" x14ac:dyDescent="0.25">
      <c r="A79" s="14"/>
      <c r="B79" s="22"/>
      <c r="C79" s="22"/>
      <c r="D79" s="22"/>
      <c r="E79" s="22"/>
      <c r="F79" s="22"/>
      <c r="G79" s="39"/>
      <c r="H79" s="159">
        <v>42502</v>
      </c>
      <c r="I79" s="132">
        <v>0.76</v>
      </c>
      <c r="J79" s="132">
        <v>1.24</v>
      </c>
      <c r="K79" s="132">
        <v>1.75</v>
      </c>
      <c r="L79" s="132">
        <v>2.6</v>
      </c>
      <c r="M79" s="14"/>
      <c r="N79" s="14"/>
      <c r="O79" s="14"/>
      <c r="P79" s="14"/>
      <c r="Q79" s="22"/>
      <c r="R79" s="22"/>
      <c r="S79" s="22"/>
      <c r="T79" s="22"/>
      <c r="U79" s="40"/>
      <c r="V79" s="22"/>
      <c r="AG79" s="69"/>
      <c r="AK79" s="14"/>
      <c r="AL79" s="110"/>
      <c r="AM79" s="110"/>
      <c r="AN79" s="110"/>
    </row>
    <row r="80" spans="1:40" x14ac:dyDescent="0.25">
      <c r="A80" s="14"/>
      <c r="B80" s="22"/>
      <c r="C80" s="22"/>
      <c r="D80" s="22"/>
      <c r="E80" s="22"/>
      <c r="F80" s="22"/>
      <c r="G80" s="39"/>
      <c r="H80" s="159">
        <v>42503</v>
      </c>
      <c r="I80" s="132">
        <v>0.76</v>
      </c>
      <c r="J80" s="132">
        <v>1.22</v>
      </c>
      <c r="K80" s="132">
        <v>1.71</v>
      </c>
      <c r="L80" s="132">
        <v>2.5499999999999998</v>
      </c>
      <c r="M80" s="14"/>
      <c r="N80" s="14"/>
      <c r="O80" s="14"/>
      <c r="P80" s="14"/>
      <c r="Q80" s="22"/>
      <c r="R80" s="22"/>
      <c r="S80" s="22"/>
      <c r="T80" s="22"/>
      <c r="U80" s="40"/>
      <c r="V80" s="22"/>
      <c r="AG80" s="69"/>
      <c r="AK80" s="14"/>
      <c r="AL80" s="110"/>
      <c r="AM80" s="110"/>
      <c r="AN80" s="110"/>
    </row>
    <row r="81" spans="1:40" x14ac:dyDescent="0.25">
      <c r="A81" s="14"/>
      <c r="B81" s="22"/>
      <c r="C81" s="22"/>
      <c r="D81" s="22"/>
      <c r="E81" s="22"/>
      <c r="F81" s="22"/>
      <c r="G81" s="39"/>
      <c r="H81" s="159">
        <v>42506</v>
      </c>
      <c r="I81" s="132">
        <v>0.79</v>
      </c>
      <c r="J81" s="132">
        <v>1.26</v>
      </c>
      <c r="K81" s="132">
        <v>1.75</v>
      </c>
      <c r="L81" s="132">
        <v>2.59</v>
      </c>
      <c r="M81" s="14"/>
      <c r="N81" s="14"/>
      <c r="O81" s="14"/>
      <c r="P81" s="14"/>
      <c r="Q81" s="22"/>
      <c r="R81" s="22"/>
      <c r="S81" s="22"/>
      <c r="T81" s="22"/>
      <c r="U81" s="40"/>
      <c r="V81" s="22"/>
      <c r="AG81" s="69"/>
      <c r="AK81" s="14"/>
      <c r="AL81" s="110"/>
      <c r="AM81" s="110"/>
      <c r="AN81" s="110"/>
    </row>
    <row r="82" spans="1:40" x14ac:dyDescent="0.25">
      <c r="A82" s="14"/>
      <c r="B82" s="22"/>
      <c r="C82" s="22"/>
      <c r="D82" s="22"/>
      <c r="E82" s="22"/>
      <c r="F82" s="22"/>
      <c r="G82" s="39"/>
      <c r="H82" s="159">
        <v>42507</v>
      </c>
      <c r="I82" s="132">
        <v>0.82</v>
      </c>
      <c r="J82" s="132">
        <v>1.29</v>
      </c>
      <c r="K82" s="132">
        <v>1.76</v>
      </c>
      <c r="L82" s="132">
        <v>2.59</v>
      </c>
      <c r="M82" s="14"/>
      <c r="N82" s="14"/>
      <c r="O82" s="14"/>
      <c r="P82" s="14"/>
      <c r="Q82" s="22"/>
      <c r="R82" s="22"/>
      <c r="S82" s="22"/>
      <c r="T82" s="22"/>
      <c r="U82" s="40"/>
      <c r="V82" s="22"/>
      <c r="AG82" s="69"/>
      <c r="AK82" s="14"/>
      <c r="AL82" s="110"/>
      <c r="AM82" s="110"/>
      <c r="AN82" s="110"/>
    </row>
    <row r="83" spans="1:40" x14ac:dyDescent="0.25">
      <c r="A83" s="14"/>
      <c r="B83" s="22"/>
      <c r="C83" s="22"/>
      <c r="D83" s="22"/>
      <c r="E83" s="22"/>
      <c r="F83" s="22"/>
      <c r="G83" s="39"/>
      <c r="H83" s="159">
        <v>42508</v>
      </c>
      <c r="I83" s="132">
        <v>0.9</v>
      </c>
      <c r="J83" s="132">
        <v>1.41</v>
      </c>
      <c r="K83" s="132">
        <v>1.87</v>
      </c>
      <c r="L83" s="132">
        <v>2.67</v>
      </c>
      <c r="M83" s="14"/>
      <c r="N83" s="14"/>
      <c r="O83" s="14"/>
      <c r="P83" s="14"/>
      <c r="Q83" s="22"/>
      <c r="R83" s="22"/>
      <c r="S83" s="22"/>
      <c r="T83" s="22"/>
      <c r="U83" s="40"/>
      <c r="V83" s="22"/>
      <c r="AG83" s="69"/>
      <c r="AK83" s="14"/>
      <c r="AL83" s="110"/>
      <c r="AM83" s="110"/>
      <c r="AN83" s="110"/>
    </row>
    <row r="84" spans="1:40" x14ac:dyDescent="0.25">
      <c r="A84" s="14"/>
      <c r="B84" s="22"/>
      <c r="C84" s="22"/>
      <c r="D84" s="22"/>
      <c r="E84" s="22"/>
      <c r="F84" s="22"/>
      <c r="G84" s="39"/>
      <c r="H84" s="159">
        <v>42509</v>
      </c>
      <c r="I84" s="132">
        <v>0.89</v>
      </c>
      <c r="J84" s="132">
        <v>1.38</v>
      </c>
      <c r="K84" s="132">
        <v>1.85</v>
      </c>
      <c r="L84" s="132">
        <v>2.64</v>
      </c>
      <c r="M84" s="14"/>
      <c r="N84" s="14"/>
      <c r="O84" s="14"/>
      <c r="P84" s="14"/>
      <c r="Q84" s="22"/>
      <c r="R84" s="22"/>
      <c r="S84" s="22"/>
      <c r="T84" s="22"/>
      <c r="U84" s="40"/>
      <c r="V84" s="22"/>
      <c r="AG84" s="69"/>
      <c r="AK84" s="14"/>
      <c r="AL84" s="110"/>
      <c r="AM84" s="110"/>
      <c r="AN84" s="110"/>
    </row>
    <row r="85" spans="1:40" x14ac:dyDescent="0.25">
      <c r="A85" s="14"/>
      <c r="B85" s="22"/>
      <c r="C85" s="22"/>
      <c r="D85" s="22"/>
      <c r="E85" s="22"/>
      <c r="F85" s="22"/>
      <c r="G85" s="39"/>
      <c r="H85" s="159">
        <v>42510</v>
      </c>
      <c r="I85" s="132">
        <v>0.89</v>
      </c>
      <c r="J85" s="132">
        <v>1.38</v>
      </c>
      <c r="K85" s="132">
        <v>1.85</v>
      </c>
      <c r="L85" s="132">
        <v>2.63</v>
      </c>
      <c r="M85" s="14"/>
      <c r="N85" s="14"/>
      <c r="O85" s="14"/>
      <c r="P85" s="14"/>
      <c r="Q85" s="22"/>
      <c r="R85" s="22"/>
      <c r="S85" s="22"/>
      <c r="T85" s="22"/>
      <c r="U85" s="40"/>
      <c r="V85" s="22"/>
      <c r="AG85" s="69"/>
      <c r="AK85" s="14"/>
      <c r="AL85" s="110"/>
      <c r="AM85" s="110"/>
      <c r="AN85" s="110"/>
    </row>
    <row r="86" spans="1:40" x14ac:dyDescent="0.25">
      <c r="A86" s="14"/>
      <c r="B86" s="22"/>
      <c r="C86" s="22"/>
      <c r="D86" s="22"/>
      <c r="E86" s="22"/>
      <c r="F86" s="22"/>
      <c r="G86" s="39"/>
      <c r="H86" s="159">
        <v>42513</v>
      </c>
      <c r="I86" s="132">
        <v>0.91</v>
      </c>
      <c r="J86" s="132">
        <v>1.38</v>
      </c>
      <c r="K86" s="132">
        <v>1.84</v>
      </c>
      <c r="L86" s="132">
        <v>2.63</v>
      </c>
      <c r="M86" s="14"/>
      <c r="N86" s="14"/>
      <c r="O86" s="14"/>
      <c r="P86" s="14"/>
      <c r="Q86" s="22"/>
      <c r="R86" s="22"/>
      <c r="S86" s="22"/>
      <c r="T86" s="22"/>
      <c r="U86" s="40"/>
      <c r="V86" s="22"/>
      <c r="AG86" s="69"/>
      <c r="AK86" s="14"/>
      <c r="AL86" s="110"/>
      <c r="AM86" s="110"/>
      <c r="AN86" s="110"/>
    </row>
    <row r="87" spans="1:40" x14ac:dyDescent="0.25">
      <c r="A87" s="14"/>
      <c r="B87" s="22"/>
      <c r="C87" s="22"/>
      <c r="D87" s="22"/>
      <c r="E87" s="22"/>
      <c r="F87" s="22"/>
      <c r="G87" s="39"/>
      <c r="H87" s="159">
        <v>42514</v>
      </c>
      <c r="I87" s="132">
        <v>0.92</v>
      </c>
      <c r="J87" s="132">
        <v>1.41</v>
      </c>
      <c r="K87" s="132">
        <v>1.86</v>
      </c>
      <c r="L87" s="132">
        <v>2.65</v>
      </c>
      <c r="M87" s="14"/>
      <c r="N87" s="14"/>
      <c r="O87" s="14"/>
      <c r="P87" s="14"/>
      <c r="Q87" s="22"/>
      <c r="R87" s="22"/>
      <c r="S87" s="22"/>
      <c r="T87" s="22"/>
      <c r="U87" s="40"/>
      <c r="V87" s="22"/>
      <c r="AG87" s="69"/>
      <c r="AK87" s="14"/>
      <c r="AL87" s="110"/>
      <c r="AM87" s="110"/>
      <c r="AN87" s="110"/>
    </row>
    <row r="88" spans="1:40" x14ac:dyDescent="0.25">
      <c r="A88" s="14"/>
      <c r="B88" s="22"/>
      <c r="C88" s="22"/>
      <c r="D88" s="22"/>
      <c r="E88" s="22"/>
      <c r="F88" s="22"/>
      <c r="G88" s="39"/>
      <c r="H88" s="159">
        <v>42515</v>
      </c>
      <c r="I88" s="132">
        <v>0.92</v>
      </c>
      <c r="J88" s="132">
        <v>1.4</v>
      </c>
      <c r="K88" s="132">
        <v>1.87</v>
      </c>
      <c r="L88" s="132">
        <v>2.67</v>
      </c>
      <c r="M88" s="14"/>
      <c r="N88" s="14"/>
      <c r="O88" s="14"/>
      <c r="P88" s="14"/>
      <c r="Q88" s="22"/>
      <c r="R88" s="22"/>
      <c r="S88" s="22"/>
      <c r="T88" s="22"/>
      <c r="U88" s="40"/>
      <c r="V88" s="22"/>
      <c r="AG88" s="69"/>
      <c r="AK88" s="14"/>
      <c r="AL88" s="110"/>
      <c r="AM88" s="110"/>
      <c r="AN88" s="110"/>
    </row>
    <row r="89" spans="1:40" x14ac:dyDescent="0.25">
      <c r="A89" s="14"/>
      <c r="B89" s="22"/>
      <c r="C89" s="22"/>
      <c r="D89" s="22"/>
      <c r="E89" s="22"/>
      <c r="F89" s="22"/>
      <c r="G89" s="39"/>
      <c r="H89" s="159">
        <v>42516</v>
      </c>
      <c r="I89" s="132">
        <v>0.87</v>
      </c>
      <c r="J89" s="132">
        <v>1.35</v>
      </c>
      <c r="K89" s="132">
        <v>1.83</v>
      </c>
      <c r="L89" s="132">
        <v>2.64</v>
      </c>
      <c r="M89" s="14"/>
      <c r="N89" s="14"/>
      <c r="O89" s="14"/>
      <c r="P89" s="14"/>
      <c r="Q89" s="22"/>
      <c r="R89" s="22"/>
      <c r="S89" s="22"/>
      <c r="T89" s="22"/>
      <c r="U89" s="40"/>
      <c r="V89" s="22"/>
      <c r="AG89" s="69"/>
      <c r="AK89" s="14"/>
      <c r="AL89" s="110"/>
      <c r="AM89" s="110"/>
      <c r="AN89" s="110"/>
    </row>
    <row r="90" spans="1:40" x14ac:dyDescent="0.25">
      <c r="A90" s="14"/>
      <c r="B90" s="22"/>
      <c r="C90" s="22"/>
      <c r="D90" s="22"/>
      <c r="E90" s="22"/>
      <c r="F90" s="22"/>
      <c r="G90" s="39"/>
      <c r="H90" s="159">
        <v>42517</v>
      </c>
      <c r="I90" s="132">
        <v>0.9</v>
      </c>
      <c r="J90" s="132">
        <v>1.39</v>
      </c>
      <c r="K90" s="132">
        <v>1.85</v>
      </c>
      <c r="L90" s="132">
        <v>2.65</v>
      </c>
      <c r="M90" s="14"/>
      <c r="N90" s="14"/>
      <c r="O90" s="14"/>
      <c r="P90" s="14"/>
      <c r="Q90" s="22"/>
      <c r="R90" s="22"/>
      <c r="S90" s="22"/>
      <c r="T90" s="22"/>
      <c r="U90" s="40"/>
      <c r="V90" s="22"/>
      <c r="AG90" s="69"/>
      <c r="AK90" s="14"/>
      <c r="AL90" s="110"/>
      <c r="AM90" s="110"/>
      <c r="AN90" s="110"/>
    </row>
    <row r="91" spans="1:40" x14ac:dyDescent="0.25">
      <c r="A91" s="14"/>
      <c r="B91" s="22"/>
      <c r="C91" s="22"/>
      <c r="D91" s="22"/>
      <c r="E91" s="22"/>
      <c r="F91" s="22"/>
      <c r="G91" s="39"/>
      <c r="H91" s="159">
        <v>42520</v>
      </c>
      <c r="I91" s="132" t="s">
        <v>191</v>
      </c>
      <c r="J91" s="132" t="s">
        <v>191</v>
      </c>
      <c r="K91" s="132" t="s">
        <v>191</v>
      </c>
      <c r="L91" s="132" t="s">
        <v>191</v>
      </c>
      <c r="M91" s="14"/>
      <c r="N91" s="14"/>
      <c r="O91" s="14"/>
      <c r="P91" s="14"/>
      <c r="Q91" s="22"/>
      <c r="R91" s="22"/>
      <c r="S91" s="22"/>
      <c r="T91" s="22"/>
      <c r="U91" s="40"/>
      <c r="V91" s="22"/>
      <c r="AG91" s="69"/>
      <c r="AK91" s="14"/>
      <c r="AL91" s="110"/>
      <c r="AM91" s="110"/>
      <c r="AN91" s="110"/>
    </row>
    <row r="92" spans="1:40" x14ac:dyDescent="0.25">
      <c r="A92" s="14"/>
      <c r="B92" s="22"/>
      <c r="C92" s="22"/>
      <c r="D92" s="22"/>
      <c r="E92" s="22"/>
      <c r="F92" s="22"/>
      <c r="G92" s="39"/>
      <c r="H92" s="159">
        <v>42521</v>
      </c>
      <c r="I92" s="132">
        <v>0.87</v>
      </c>
      <c r="J92" s="132">
        <v>1.37</v>
      </c>
      <c r="K92" s="132">
        <v>1.84</v>
      </c>
      <c r="L92" s="132">
        <v>2.64</v>
      </c>
      <c r="M92" s="14"/>
      <c r="N92" s="14"/>
      <c r="O92" s="14"/>
      <c r="P92" s="14"/>
      <c r="Q92" s="22"/>
      <c r="R92" s="22"/>
      <c r="S92" s="22"/>
      <c r="T92" s="22"/>
      <c r="U92" s="40"/>
      <c r="V92" s="22"/>
      <c r="AG92" s="69"/>
      <c r="AK92" s="14"/>
      <c r="AL92" s="110"/>
      <c r="AM92" s="110"/>
      <c r="AN92" s="110"/>
    </row>
    <row r="93" spans="1:40" x14ac:dyDescent="0.25">
      <c r="A93" s="14"/>
      <c r="B93" s="22"/>
      <c r="C93" s="22"/>
      <c r="D93" s="22"/>
      <c r="E93" s="22"/>
      <c r="F93" s="22"/>
      <c r="G93" s="39"/>
      <c r="H93" s="159">
        <v>42522</v>
      </c>
      <c r="I93" s="132">
        <v>0.91</v>
      </c>
      <c r="J93" s="132">
        <v>1.39</v>
      </c>
      <c r="K93" s="132">
        <v>1.85</v>
      </c>
      <c r="L93" s="132">
        <v>2.63</v>
      </c>
      <c r="M93" s="14"/>
      <c r="N93" s="14"/>
      <c r="O93" s="14"/>
      <c r="P93" s="14"/>
      <c r="Q93" s="22"/>
      <c r="R93" s="22"/>
      <c r="S93" s="22"/>
      <c r="T93" s="22"/>
      <c r="U93" s="40"/>
      <c r="V93" s="22"/>
      <c r="AG93" s="69"/>
      <c r="AK93" s="14"/>
      <c r="AL93" s="110"/>
      <c r="AM93" s="110"/>
      <c r="AN93" s="110"/>
    </row>
    <row r="94" spans="1:40" x14ac:dyDescent="0.25">
      <c r="A94" s="14"/>
      <c r="B94" s="22"/>
      <c r="C94" s="22"/>
      <c r="D94" s="22"/>
      <c r="E94" s="22"/>
      <c r="F94" s="22"/>
      <c r="G94" s="39"/>
      <c r="H94" s="159">
        <v>42523</v>
      </c>
      <c r="I94" s="132">
        <v>0.89</v>
      </c>
      <c r="J94" s="132">
        <v>1.36</v>
      </c>
      <c r="K94" s="132">
        <v>1.81</v>
      </c>
      <c r="L94" s="132">
        <v>2.58</v>
      </c>
      <c r="M94" s="14"/>
      <c r="N94" s="14"/>
      <c r="O94" s="14"/>
      <c r="P94" s="14"/>
      <c r="Q94" s="22"/>
      <c r="R94" s="22"/>
      <c r="S94" s="22"/>
      <c r="T94" s="22"/>
      <c r="U94" s="40"/>
      <c r="V94" s="22"/>
      <c r="AG94" s="69"/>
      <c r="AK94" s="14"/>
      <c r="AL94" s="110"/>
      <c r="AM94" s="110"/>
      <c r="AN94" s="110"/>
    </row>
    <row r="95" spans="1:40" x14ac:dyDescent="0.25">
      <c r="A95" s="14"/>
      <c r="B95" s="22"/>
      <c r="C95" s="22"/>
      <c r="D95" s="22"/>
      <c r="E95" s="22"/>
      <c r="F95" s="22"/>
      <c r="G95" s="39"/>
      <c r="H95" s="159">
        <v>42524</v>
      </c>
      <c r="I95" s="132">
        <v>0.78</v>
      </c>
      <c r="J95" s="132">
        <v>1.23</v>
      </c>
      <c r="K95" s="132">
        <v>1.71</v>
      </c>
      <c r="L95" s="132">
        <v>2.52</v>
      </c>
      <c r="M95" s="14"/>
      <c r="N95" s="14"/>
      <c r="O95" s="14"/>
      <c r="P95" s="14"/>
      <c r="Q95" s="22"/>
      <c r="R95" s="22"/>
      <c r="S95" s="22"/>
      <c r="T95" s="22"/>
      <c r="U95" s="40"/>
      <c r="V95" s="22"/>
      <c r="AG95" s="69"/>
      <c r="AK95" s="14"/>
      <c r="AL95" s="110"/>
      <c r="AM95" s="110"/>
      <c r="AN95" s="110"/>
    </row>
    <row r="96" spans="1:40" x14ac:dyDescent="0.25">
      <c r="A96" s="14"/>
      <c r="B96" s="22"/>
      <c r="C96" s="22"/>
      <c r="D96" s="22"/>
      <c r="E96" s="22"/>
      <c r="F96" s="22"/>
      <c r="G96" s="39"/>
      <c r="H96" s="159">
        <v>42527</v>
      </c>
      <c r="I96" s="132">
        <v>0.8</v>
      </c>
      <c r="J96" s="132">
        <v>1.25</v>
      </c>
      <c r="K96" s="132">
        <v>1.73</v>
      </c>
      <c r="L96" s="132">
        <v>2.5499999999999998</v>
      </c>
      <c r="M96" s="14"/>
      <c r="N96" s="14"/>
      <c r="O96" s="14"/>
      <c r="P96" s="14"/>
      <c r="Q96" s="22"/>
      <c r="R96" s="22"/>
      <c r="S96" s="22"/>
      <c r="T96" s="22"/>
      <c r="U96" s="40"/>
      <c r="V96" s="22"/>
      <c r="AG96" s="69"/>
      <c r="AK96" s="14"/>
      <c r="AL96" s="110"/>
      <c r="AM96" s="110"/>
      <c r="AN96" s="110"/>
    </row>
    <row r="97" spans="1:40" x14ac:dyDescent="0.25">
      <c r="A97" s="14"/>
      <c r="B97" s="22"/>
      <c r="C97" s="22"/>
      <c r="D97" s="22"/>
      <c r="E97" s="22"/>
      <c r="F97" s="22"/>
      <c r="G97" s="39"/>
      <c r="H97" s="159">
        <v>42528</v>
      </c>
      <c r="I97" s="132">
        <v>0.78</v>
      </c>
      <c r="J97" s="132">
        <v>1.23</v>
      </c>
      <c r="K97" s="132">
        <v>1.72</v>
      </c>
      <c r="L97" s="132">
        <v>2.54</v>
      </c>
      <c r="M97" s="14"/>
      <c r="N97" s="14"/>
      <c r="O97" s="14"/>
      <c r="P97" s="14"/>
      <c r="Q97" s="22"/>
      <c r="R97" s="22"/>
      <c r="S97" s="22"/>
      <c r="T97" s="22"/>
      <c r="U97" s="40"/>
      <c r="V97" s="22"/>
      <c r="AG97" s="69"/>
      <c r="AK97" s="14"/>
      <c r="AL97" s="110"/>
      <c r="AM97" s="110"/>
      <c r="AN97" s="110"/>
    </row>
    <row r="98" spans="1:40" x14ac:dyDescent="0.25">
      <c r="A98" s="14"/>
      <c r="B98" s="22"/>
      <c r="C98" s="22"/>
      <c r="D98" s="22"/>
      <c r="E98" s="22"/>
      <c r="F98" s="22"/>
      <c r="G98" s="39"/>
      <c r="H98" s="159">
        <v>42529</v>
      </c>
      <c r="I98" s="132">
        <v>0.78</v>
      </c>
      <c r="J98" s="132">
        <v>1.23</v>
      </c>
      <c r="K98" s="132">
        <v>1.71</v>
      </c>
      <c r="L98" s="132">
        <v>2.5099999999999998</v>
      </c>
      <c r="M98" s="14"/>
      <c r="N98" s="14"/>
      <c r="O98" s="14"/>
      <c r="P98" s="14"/>
      <c r="Q98" s="22"/>
      <c r="R98" s="22"/>
      <c r="S98" s="22"/>
      <c r="T98" s="22"/>
      <c r="U98" s="40"/>
      <c r="V98" s="22"/>
      <c r="AG98" s="69"/>
      <c r="AK98" s="14"/>
      <c r="AL98" s="110"/>
      <c r="AM98" s="110"/>
      <c r="AN98" s="110"/>
    </row>
    <row r="99" spans="1:40" x14ac:dyDescent="0.25">
      <c r="A99" s="14"/>
      <c r="B99" s="22"/>
      <c r="C99" s="22"/>
      <c r="D99" s="22"/>
      <c r="E99" s="22"/>
      <c r="F99" s="22"/>
      <c r="G99" s="39"/>
      <c r="H99" s="159">
        <v>42530</v>
      </c>
      <c r="I99" s="132">
        <v>0.77</v>
      </c>
      <c r="J99" s="132">
        <v>1.22</v>
      </c>
      <c r="K99" s="132">
        <v>1.68</v>
      </c>
      <c r="L99" s="132">
        <v>2.48</v>
      </c>
      <c r="M99" s="14"/>
      <c r="N99" s="14"/>
      <c r="O99" s="14"/>
      <c r="P99" s="14"/>
      <c r="Q99" s="22"/>
      <c r="R99" s="22"/>
      <c r="S99" s="22"/>
      <c r="T99" s="22"/>
      <c r="U99" s="40"/>
      <c r="V99" s="22"/>
      <c r="AG99" s="69"/>
      <c r="AK99" s="14"/>
      <c r="AL99" s="110"/>
      <c r="AM99" s="110"/>
      <c r="AN99" s="110"/>
    </row>
    <row r="100" spans="1:40" x14ac:dyDescent="0.25">
      <c r="A100" s="14"/>
      <c r="B100" s="22"/>
      <c r="C100" s="22"/>
      <c r="D100" s="22"/>
      <c r="E100" s="22"/>
      <c r="F100" s="22"/>
      <c r="G100" s="39"/>
      <c r="H100" s="159">
        <v>42531</v>
      </c>
      <c r="I100" s="132">
        <v>0.73</v>
      </c>
      <c r="J100" s="132">
        <v>1.17</v>
      </c>
      <c r="K100" s="132">
        <v>1.64</v>
      </c>
      <c r="L100" s="132">
        <v>2.44</v>
      </c>
      <c r="M100" s="14"/>
      <c r="N100" s="14"/>
      <c r="O100" s="14"/>
      <c r="P100" s="14"/>
      <c r="Q100" s="22"/>
      <c r="R100" s="22"/>
      <c r="S100" s="22"/>
      <c r="T100" s="22"/>
      <c r="U100" s="40"/>
      <c r="V100" s="22"/>
      <c r="AG100" s="69"/>
      <c r="AK100" s="14"/>
      <c r="AL100" s="110"/>
      <c r="AM100" s="110"/>
      <c r="AN100" s="110"/>
    </row>
    <row r="101" spans="1:40" x14ac:dyDescent="0.25">
      <c r="A101" s="14"/>
      <c r="B101" s="22"/>
      <c r="C101" s="22"/>
      <c r="D101" s="22"/>
      <c r="E101" s="22"/>
      <c r="F101" s="22"/>
      <c r="G101" s="39"/>
      <c r="H101" s="159">
        <v>42534</v>
      </c>
      <c r="I101" s="132">
        <v>0.73</v>
      </c>
      <c r="J101" s="132">
        <v>1.1399999999999999</v>
      </c>
      <c r="K101" s="132">
        <v>1.62</v>
      </c>
      <c r="L101" s="132">
        <v>2.4300000000000002</v>
      </c>
      <c r="M101" s="14"/>
      <c r="N101" s="14"/>
      <c r="O101" s="14"/>
      <c r="P101" s="14"/>
      <c r="Q101" s="22"/>
      <c r="R101" s="22"/>
      <c r="S101" s="22"/>
      <c r="T101" s="22"/>
      <c r="U101" s="40"/>
      <c r="V101" s="22"/>
      <c r="AG101" s="69"/>
      <c r="AK101" s="14"/>
      <c r="AL101" s="110"/>
      <c r="AM101" s="110"/>
      <c r="AN101" s="110"/>
    </row>
    <row r="102" spans="1:40" x14ac:dyDescent="0.25">
      <c r="A102" s="14"/>
      <c r="B102" s="22"/>
      <c r="C102" s="22"/>
      <c r="D102" s="22"/>
      <c r="E102" s="22"/>
      <c r="F102" s="22"/>
      <c r="G102" s="39"/>
      <c r="H102" s="159">
        <v>42535</v>
      </c>
      <c r="I102" s="132">
        <v>0.74</v>
      </c>
      <c r="J102" s="132">
        <v>1.1499999999999999</v>
      </c>
      <c r="K102" s="132">
        <v>1.62</v>
      </c>
      <c r="L102" s="132">
        <v>2.4300000000000002</v>
      </c>
      <c r="M102" s="14"/>
      <c r="N102" s="14"/>
      <c r="O102" s="14"/>
      <c r="P102" s="14"/>
      <c r="Q102" s="22"/>
      <c r="R102" s="22"/>
      <c r="S102" s="22"/>
      <c r="T102" s="22"/>
      <c r="U102" s="40"/>
      <c r="V102" s="22"/>
      <c r="AG102" s="69"/>
      <c r="AK102" s="14"/>
      <c r="AL102" s="110"/>
      <c r="AM102" s="110"/>
      <c r="AN102" s="110"/>
    </row>
    <row r="103" spans="1:40" x14ac:dyDescent="0.25">
      <c r="A103" s="14"/>
      <c r="B103" s="22"/>
      <c r="C103" s="22"/>
      <c r="D103" s="22"/>
      <c r="E103" s="22"/>
      <c r="F103" s="22"/>
      <c r="G103" s="39"/>
      <c r="H103" s="159">
        <v>42536</v>
      </c>
      <c r="I103" s="132">
        <v>0.69</v>
      </c>
      <c r="J103" s="132">
        <v>1.1000000000000001</v>
      </c>
      <c r="K103" s="132">
        <v>1.6</v>
      </c>
      <c r="L103" s="132">
        <v>2.4300000000000002</v>
      </c>
      <c r="M103" s="14"/>
      <c r="N103" s="14"/>
      <c r="O103" s="14"/>
      <c r="P103" s="14"/>
      <c r="Q103" s="22"/>
      <c r="R103" s="22"/>
      <c r="S103" s="22"/>
      <c r="T103" s="22"/>
      <c r="U103" s="40"/>
      <c r="V103" s="22"/>
      <c r="AG103" s="69"/>
      <c r="AK103" s="14"/>
      <c r="AL103" s="110"/>
      <c r="AM103" s="110"/>
      <c r="AN103" s="110"/>
    </row>
    <row r="104" spans="1:40" x14ac:dyDescent="0.25">
      <c r="A104" s="14"/>
      <c r="B104" s="22"/>
      <c r="C104" s="22"/>
      <c r="D104" s="22"/>
      <c r="E104" s="22"/>
      <c r="F104" s="22"/>
      <c r="G104" s="39"/>
      <c r="H104" s="159">
        <v>42537</v>
      </c>
      <c r="I104" s="132">
        <v>0.7</v>
      </c>
      <c r="J104" s="132">
        <v>1.1000000000000001</v>
      </c>
      <c r="K104" s="132">
        <v>1.57</v>
      </c>
      <c r="L104" s="132">
        <v>2.39</v>
      </c>
      <c r="M104" s="14"/>
      <c r="N104" s="14"/>
      <c r="O104" s="14"/>
      <c r="P104" s="14"/>
      <c r="Q104" s="22"/>
      <c r="R104" s="22"/>
      <c r="S104" s="22"/>
      <c r="T104" s="22"/>
      <c r="U104" s="40"/>
      <c r="V104" s="22"/>
      <c r="AG104" s="69"/>
      <c r="AK104" s="14"/>
      <c r="AL104" s="110"/>
      <c r="AM104" s="110"/>
      <c r="AN104" s="110"/>
    </row>
    <row r="105" spans="1:40" x14ac:dyDescent="0.25">
      <c r="A105" s="14"/>
      <c r="B105" s="22"/>
      <c r="C105" s="22"/>
      <c r="D105" s="22"/>
      <c r="E105" s="22"/>
      <c r="F105" s="22"/>
      <c r="G105" s="39"/>
      <c r="H105" s="159">
        <v>42538</v>
      </c>
      <c r="I105" s="132">
        <v>0.7</v>
      </c>
      <c r="J105" s="132">
        <v>1.1299999999999999</v>
      </c>
      <c r="K105" s="132">
        <v>1.62</v>
      </c>
      <c r="L105" s="132">
        <v>2.4300000000000002</v>
      </c>
      <c r="M105" s="14"/>
      <c r="N105" s="14"/>
      <c r="O105" s="14"/>
      <c r="P105" s="14"/>
      <c r="Q105" s="22"/>
      <c r="R105" s="22"/>
      <c r="S105" s="22"/>
      <c r="T105" s="22"/>
      <c r="U105" s="40"/>
      <c r="V105" s="22"/>
      <c r="AG105" s="69"/>
      <c r="AK105" s="14"/>
      <c r="AL105" s="110"/>
      <c r="AM105" s="110"/>
      <c r="AN105" s="110"/>
    </row>
    <row r="106" spans="1:40" x14ac:dyDescent="0.25">
      <c r="A106" s="14"/>
      <c r="B106" s="22"/>
      <c r="C106" s="22"/>
      <c r="D106" s="22"/>
      <c r="E106" s="22"/>
      <c r="F106" s="22"/>
      <c r="G106" s="39"/>
      <c r="H106" s="159">
        <v>42541</v>
      </c>
      <c r="I106" s="132">
        <v>0.74</v>
      </c>
      <c r="J106" s="132">
        <v>1.17</v>
      </c>
      <c r="K106" s="132">
        <v>1.67</v>
      </c>
      <c r="L106" s="132">
        <v>2.4700000000000002</v>
      </c>
      <c r="M106" s="14"/>
      <c r="N106" s="14"/>
      <c r="O106" s="14"/>
      <c r="P106" s="14"/>
      <c r="Q106" s="22"/>
      <c r="R106" s="22"/>
      <c r="S106" s="22"/>
      <c r="T106" s="22"/>
      <c r="U106" s="40"/>
      <c r="V106" s="22"/>
      <c r="AG106" s="69"/>
      <c r="AK106" s="14"/>
      <c r="AL106" s="110"/>
      <c r="AM106" s="110"/>
      <c r="AN106" s="110"/>
    </row>
    <row r="107" spans="1:40" x14ac:dyDescent="0.25">
      <c r="A107" s="14"/>
      <c r="B107" s="22"/>
      <c r="C107" s="22"/>
      <c r="D107" s="22"/>
      <c r="E107" s="22"/>
      <c r="F107" s="22"/>
      <c r="G107" s="39"/>
      <c r="H107" s="159">
        <v>42542</v>
      </c>
      <c r="I107" s="132">
        <v>0.76</v>
      </c>
      <c r="J107" s="132">
        <v>1.22</v>
      </c>
      <c r="K107" s="132">
        <v>1.71</v>
      </c>
      <c r="L107" s="132">
        <v>2.5</v>
      </c>
      <c r="M107" s="14"/>
      <c r="N107" s="14"/>
      <c r="O107" s="14"/>
      <c r="P107" s="14"/>
      <c r="Q107" s="22"/>
      <c r="R107" s="22"/>
      <c r="S107" s="22"/>
      <c r="T107" s="22"/>
      <c r="U107" s="40"/>
      <c r="V107" s="22"/>
      <c r="AG107" s="69"/>
      <c r="AK107" s="14"/>
      <c r="AL107" s="110"/>
      <c r="AM107" s="110"/>
      <c r="AN107" s="110"/>
    </row>
    <row r="108" spans="1:40" x14ac:dyDescent="0.25">
      <c r="A108" s="14"/>
      <c r="B108" s="22"/>
      <c r="C108" s="22"/>
      <c r="D108" s="22"/>
      <c r="E108" s="22"/>
      <c r="F108" s="22"/>
      <c r="G108" s="39"/>
      <c r="H108" s="159">
        <v>42543</v>
      </c>
      <c r="I108" s="132">
        <v>0.75</v>
      </c>
      <c r="J108" s="132">
        <v>1.2</v>
      </c>
      <c r="K108" s="132">
        <v>1.69</v>
      </c>
      <c r="L108" s="132">
        <v>2.5</v>
      </c>
      <c r="M108" s="14"/>
      <c r="N108" s="14"/>
      <c r="O108" s="14"/>
      <c r="P108" s="14"/>
      <c r="Q108" s="22"/>
      <c r="R108" s="22"/>
      <c r="S108" s="22"/>
      <c r="T108" s="22"/>
      <c r="U108" s="40"/>
      <c r="V108" s="22"/>
      <c r="AG108" s="69"/>
      <c r="AK108" s="14"/>
      <c r="AL108" s="110"/>
      <c r="AM108" s="110"/>
      <c r="AN108" s="110"/>
    </row>
    <row r="109" spans="1:40" x14ac:dyDescent="0.25">
      <c r="A109" s="14"/>
      <c r="B109" s="22"/>
      <c r="C109" s="22"/>
      <c r="D109" s="22"/>
      <c r="E109" s="22"/>
      <c r="F109" s="22"/>
      <c r="G109" s="39"/>
      <c r="H109" s="159">
        <v>42544</v>
      </c>
      <c r="I109" s="132">
        <v>0.78</v>
      </c>
      <c r="J109" s="132">
        <v>1.25</v>
      </c>
      <c r="K109" s="132">
        <v>1.74</v>
      </c>
      <c r="L109" s="132">
        <v>2.5499999999999998</v>
      </c>
      <c r="M109" s="14"/>
      <c r="N109" s="14"/>
      <c r="O109" s="14"/>
      <c r="P109" s="14"/>
      <c r="Q109" s="22"/>
      <c r="R109" s="22"/>
      <c r="S109" s="22"/>
      <c r="T109" s="22"/>
      <c r="U109" s="40"/>
      <c r="V109" s="22"/>
      <c r="AG109" s="69"/>
      <c r="AK109" s="14"/>
      <c r="AL109" s="110"/>
      <c r="AM109" s="110"/>
      <c r="AN109" s="110"/>
    </row>
    <row r="110" spans="1:40" x14ac:dyDescent="0.25">
      <c r="A110" s="14"/>
      <c r="B110" s="22"/>
      <c r="C110" s="22"/>
      <c r="D110" s="22"/>
      <c r="E110" s="22"/>
      <c r="F110" s="22"/>
      <c r="G110" s="39"/>
      <c r="H110" s="159">
        <v>42545</v>
      </c>
      <c r="I110" s="132">
        <v>0.64</v>
      </c>
      <c r="J110" s="132">
        <v>1.08</v>
      </c>
      <c r="K110" s="132">
        <v>1.57</v>
      </c>
      <c r="L110" s="132">
        <v>2.42</v>
      </c>
      <c r="M110" s="14"/>
      <c r="N110" s="14"/>
      <c r="O110" s="14"/>
      <c r="P110" s="14"/>
      <c r="Q110" s="22"/>
      <c r="R110" s="22"/>
      <c r="S110" s="22"/>
      <c r="T110" s="22"/>
      <c r="U110" s="40"/>
      <c r="V110" s="22"/>
      <c r="AG110" s="69"/>
      <c r="AK110" s="14"/>
      <c r="AL110" s="110"/>
      <c r="AM110" s="110"/>
      <c r="AN110" s="110"/>
    </row>
    <row r="111" spans="1:40" x14ac:dyDescent="0.25">
      <c r="A111" s="14"/>
      <c r="B111" s="22"/>
      <c r="C111" s="22"/>
      <c r="D111" s="22"/>
      <c r="E111" s="22"/>
      <c r="F111" s="22"/>
      <c r="G111" s="39"/>
      <c r="H111" s="159">
        <v>42548</v>
      </c>
      <c r="I111" s="132">
        <v>0.61</v>
      </c>
      <c r="J111" s="132">
        <v>1</v>
      </c>
      <c r="K111" s="132">
        <v>1.46</v>
      </c>
      <c r="L111" s="132">
        <v>2.2799999999999998</v>
      </c>
      <c r="M111" s="14"/>
      <c r="N111" s="14"/>
      <c r="O111" s="14"/>
      <c r="P111" s="14"/>
      <c r="Q111" s="22"/>
      <c r="R111" s="22"/>
      <c r="S111" s="22"/>
      <c r="T111" s="22"/>
      <c r="U111" s="40"/>
      <c r="V111" s="22"/>
      <c r="AG111" s="69"/>
      <c r="AK111" s="14"/>
      <c r="AL111" s="110"/>
      <c r="AM111" s="110"/>
      <c r="AN111" s="110"/>
    </row>
    <row r="112" spans="1:40" x14ac:dyDescent="0.25">
      <c r="A112" s="14"/>
      <c r="B112" s="22"/>
      <c r="C112" s="22"/>
      <c r="D112" s="22"/>
      <c r="E112" s="22"/>
      <c r="F112" s="22"/>
      <c r="G112" s="39"/>
      <c r="H112" s="159">
        <v>42549</v>
      </c>
      <c r="I112" s="132">
        <v>0.61</v>
      </c>
      <c r="J112" s="132">
        <v>1</v>
      </c>
      <c r="K112" s="132">
        <v>1.46</v>
      </c>
      <c r="L112" s="132">
        <v>2.27</v>
      </c>
      <c r="M112" s="14"/>
      <c r="N112" s="14"/>
      <c r="O112" s="14"/>
      <c r="P112" s="14"/>
      <c r="Q112" s="22"/>
      <c r="R112" s="22"/>
      <c r="S112" s="22"/>
      <c r="T112" s="22"/>
      <c r="U112" s="40"/>
      <c r="V112" s="22"/>
      <c r="AG112" s="69"/>
      <c r="AK112" s="14"/>
      <c r="AL112" s="110"/>
      <c r="AM112" s="110"/>
      <c r="AN112" s="110"/>
    </row>
    <row r="113" spans="1:40" x14ac:dyDescent="0.25">
      <c r="A113" s="14"/>
      <c r="B113" s="22"/>
      <c r="C113" s="22"/>
      <c r="D113" s="22"/>
      <c r="E113" s="22"/>
      <c r="F113" s="22"/>
      <c r="G113" s="39"/>
      <c r="H113" s="159">
        <v>42550</v>
      </c>
      <c r="I113" s="132">
        <v>0.62</v>
      </c>
      <c r="J113" s="132">
        <v>1.03</v>
      </c>
      <c r="K113" s="132">
        <v>1.5</v>
      </c>
      <c r="L113" s="132">
        <v>2.2999999999999998</v>
      </c>
      <c r="M113" s="14"/>
      <c r="N113" s="14"/>
      <c r="O113" s="14"/>
      <c r="P113" s="14"/>
      <c r="Q113" s="22"/>
      <c r="R113" s="22"/>
      <c r="S113" s="22"/>
      <c r="T113" s="22"/>
      <c r="U113" s="40"/>
      <c r="V113" s="22"/>
      <c r="AG113" s="69"/>
      <c r="AK113" s="14"/>
      <c r="AL113" s="14"/>
      <c r="AM113" s="14"/>
      <c r="AN113" s="14"/>
    </row>
    <row r="114" spans="1:40" x14ac:dyDescent="0.25">
      <c r="A114" s="14"/>
      <c r="B114" s="22"/>
      <c r="C114" s="22"/>
      <c r="D114" s="22"/>
      <c r="E114" s="22"/>
      <c r="F114" s="22"/>
      <c r="G114" s="39"/>
      <c r="H114" s="159">
        <v>42551</v>
      </c>
      <c r="I114" s="132">
        <v>0.57999999999999996</v>
      </c>
      <c r="J114" s="132">
        <v>1.01</v>
      </c>
      <c r="K114" s="132">
        <v>1.49</v>
      </c>
      <c r="L114" s="132">
        <v>2.2999999999999998</v>
      </c>
      <c r="M114" s="14"/>
      <c r="N114" s="14"/>
      <c r="O114" s="14"/>
      <c r="P114" s="14"/>
      <c r="Q114" s="22"/>
      <c r="R114" s="22"/>
      <c r="S114" s="22"/>
      <c r="T114" s="22"/>
      <c r="U114" s="40"/>
      <c r="V114" s="22"/>
      <c r="AG114" s="69"/>
      <c r="AJ114" s="162"/>
      <c r="AK114" s="14"/>
      <c r="AL114" s="163"/>
      <c r="AM114" s="163"/>
      <c r="AN114" s="163"/>
    </row>
    <row r="115" spans="1:40" x14ac:dyDescent="0.25">
      <c r="A115" s="14"/>
      <c r="B115" s="22"/>
      <c r="C115" s="22"/>
      <c r="D115" s="22"/>
      <c r="E115" s="22"/>
      <c r="F115" s="22"/>
      <c r="G115" s="39"/>
      <c r="H115" s="159"/>
      <c r="I115" s="132"/>
      <c r="J115" s="132"/>
      <c r="K115" s="132"/>
      <c r="L115" s="132"/>
      <c r="M115" s="14"/>
      <c r="N115" s="14"/>
      <c r="O115" s="14"/>
      <c r="P115" s="14"/>
      <c r="Q115" s="22"/>
      <c r="R115" s="22"/>
      <c r="S115" s="22"/>
      <c r="T115" s="22"/>
      <c r="U115" s="40"/>
      <c r="V115" s="22"/>
      <c r="AG115" s="69"/>
      <c r="AK115" s="14"/>
      <c r="AL115" s="13"/>
      <c r="AM115" s="13"/>
      <c r="AN115" s="13"/>
    </row>
    <row r="116" spans="1:40" x14ac:dyDescent="0.25">
      <c r="A116" s="14"/>
      <c r="B116" s="22"/>
      <c r="C116" s="22"/>
      <c r="D116" s="22"/>
      <c r="E116" s="22"/>
      <c r="F116" s="22"/>
      <c r="G116" s="39"/>
      <c r="H116" s="14"/>
      <c r="I116" s="22"/>
      <c r="J116" s="22"/>
      <c r="K116" s="14"/>
      <c r="L116" s="14"/>
      <c r="M116" s="14"/>
      <c r="N116" s="14"/>
      <c r="O116" s="14"/>
      <c r="P116" s="14"/>
      <c r="Q116" s="22"/>
      <c r="R116" s="22"/>
      <c r="S116" s="22"/>
      <c r="T116" s="22"/>
      <c r="U116" s="40"/>
      <c r="V116" s="22"/>
      <c r="AG116" s="69"/>
      <c r="AJ116" s="162"/>
      <c r="AK116" s="14"/>
      <c r="AL116" s="13"/>
      <c r="AM116" s="13"/>
      <c r="AN116" s="13"/>
    </row>
    <row r="117" spans="1:40" x14ac:dyDescent="0.25">
      <c r="A117" s="14"/>
      <c r="B117" s="22"/>
      <c r="C117" s="22"/>
      <c r="D117" s="22"/>
      <c r="E117" s="22"/>
      <c r="F117" s="22"/>
      <c r="G117" s="39"/>
      <c r="H117" s="14"/>
      <c r="I117" s="22"/>
      <c r="J117" s="22"/>
      <c r="K117" s="14"/>
      <c r="L117" s="14"/>
      <c r="M117" s="14"/>
      <c r="N117" s="14"/>
      <c r="O117" s="14"/>
      <c r="P117" s="14"/>
      <c r="Q117" s="22"/>
      <c r="R117" s="22"/>
      <c r="S117" s="22"/>
      <c r="T117" s="22"/>
      <c r="U117" s="40"/>
      <c r="V117" s="22"/>
      <c r="AG117" s="69"/>
      <c r="AK117" s="14"/>
      <c r="AL117" s="14"/>
      <c r="AM117" s="14"/>
      <c r="AN117" s="14"/>
    </row>
    <row r="118" spans="1:40" x14ac:dyDescent="0.25">
      <c r="A118" s="14"/>
      <c r="B118" s="22"/>
      <c r="C118" s="22"/>
      <c r="D118" s="22"/>
      <c r="E118" s="22"/>
      <c r="F118" s="22"/>
      <c r="G118" s="39"/>
      <c r="H118" s="14"/>
      <c r="I118" s="22"/>
      <c r="J118" s="22"/>
      <c r="K118" s="14"/>
      <c r="L118" s="14"/>
      <c r="M118" s="14"/>
      <c r="N118" s="14"/>
      <c r="O118" s="14"/>
      <c r="P118" s="14"/>
      <c r="Q118" s="22"/>
      <c r="R118" s="22"/>
      <c r="S118" s="22"/>
      <c r="T118" s="22"/>
      <c r="U118" s="40"/>
      <c r="V118" s="22"/>
      <c r="AG118" s="69"/>
      <c r="AJ118" s="162"/>
      <c r="AK118" s="14"/>
      <c r="AL118" s="163"/>
      <c r="AM118" s="163"/>
      <c r="AN118" s="163"/>
    </row>
    <row r="119" spans="1:40" x14ac:dyDescent="0.25">
      <c r="A119" s="14"/>
      <c r="B119" s="22"/>
      <c r="C119" s="22"/>
      <c r="D119" s="22"/>
      <c r="E119" s="22"/>
      <c r="F119" s="22"/>
      <c r="G119" s="39"/>
      <c r="H119" s="14"/>
      <c r="I119" s="22"/>
      <c r="J119" s="22"/>
      <c r="K119" s="14"/>
      <c r="L119" s="14"/>
      <c r="M119" s="14"/>
      <c r="N119" s="14"/>
      <c r="O119" s="14"/>
      <c r="P119" s="14"/>
      <c r="Q119" s="22"/>
      <c r="R119" s="22"/>
      <c r="S119" s="22"/>
      <c r="T119" s="22"/>
      <c r="U119" s="40"/>
      <c r="V119" s="22"/>
      <c r="AG119" s="69"/>
      <c r="AK119" s="14"/>
      <c r="AL119" s="14"/>
      <c r="AM119" s="14"/>
      <c r="AN119" s="14"/>
    </row>
    <row r="120" spans="1:40" x14ac:dyDescent="0.25">
      <c r="A120" s="14"/>
      <c r="B120" s="22"/>
      <c r="C120" s="22"/>
      <c r="D120" s="22"/>
      <c r="E120" s="22"/>
      <c r="F120" s="22"/>
      <c r="G120" s="39"/>
      <c r="H120" s="14"/>
      <c r="I120" s="22"/>
      <c r="J120" s="22"/>
      <c r="K120" s="14"/>
      <c r="L120" s="14"/>
      <c r="M120" s="14"/>
      <c r="N120" s="14"/>
      <c r="O120" s="14"/>
      <c r="P120" s="14"/>
      <c r="Q120" s="22"/>
      <c r="R120" s="22"/>
      <c r="S120" s="22"/>
      <c r="T120" s="22"/>
      <c r="U120" s="40"/>
      <c r="V120" s="22"/>
      <c r="AD120" s="69"/>
      <c r="AE120" s="69"/>
      <c r="AF120" s="69"/>
      <c r="AG120" s="69"/>
      <c r="AK120" s="14"/>
      <c r="AL120" s="14"/>
      <c r="AM120" s="14"/>
      <c r="AN120" s="14"/>
    </row>
    <row r="121" spans="1:40" x14ac:dyDescent="0.25">
      <c r="A121" s="14"/>
      <c r="B121" s="22"/>
      <c r="C121" s="22"/>
      <c r="D121" s="22"/>
      <c r="E121" s="22"/>
      <c r="F121" s="22"/>
      <c r="G121" s="39"/>
      <c r="H121" s="14"/>
      <c r="I121" s="22"/>
      <c r="J121" s="22"/>
      <c r="K121" s="14"/>
      <c r="L121" s="14"/>
      <c r="M121" s="14"/>
      <c r="N121" s="14"/>
      <c r="O121" s="14"/>
      <c r="P121" s="14"/>
      <c r="Q121" s="22"/>
      <c r="R121" s="22"/>
      <c r="S121" s="22"/>
      <c r="T121" s="22"/>
      <c r="U121" s="40"/>
      <c r="V121" s="22"/>
      <c r="AD121" s="69"/>
      <c r="AE121" s="69"/>
      <c r="AF121" s="69"/>
      <c r="AG121" s="69"/>
    </row>
    <row r="122" spans="1:40" x14ac:dyDescent="0.25">
      <c r="A122" s="14"/>
      <c r="B122" s="22"/>
      <c r="C122" s="22"/>
      <c r="D122" s="22"/>
      <c r="E122" s="22"/>
      <c r="F122" s="22"/>
      <c r="G122" s="39"/>
      <c r="H122" s="14"/>
      <c r="I122" s="22"/>
      <c r="J122" s="22"/>
      <c r="K122" s="14"/>
      <c r="L122" s="14"/>
      <c r="M122" s="14"/>
      <c r="N122" s="14"/>
      <c r="O122" s="14"/>
      <c r="P122" s="14"/>
      <c r="Q122" s="22"/>
      <c r="R122" s="22"/>
      <c r="S122" s="22"/>
      <c r="T122" s="22"/>
      <c r="U122" s="40"/>
      <c r="V122" s="22"/>
      <c r="AD122" s="69"/>
      <c r="AE122" s="69"/>
      <c r="AF122" s="69"/>
      <c r="AG122" s="69"/>
    </row>
    <row r="123" spans="1:40" ht="15.75" thickBot="1" x14ac:dyDescent="0.3">
      <c r="A123" s="14"/>
      <c r="B123" s="22"/>
      <c r="C123" s="22"/>
      <c r="D123" s="22"/>
      <c r="E123" s="22"/>
      <c r="F123" s="22"/>
      <c r="G123" s="47"/>
      <c r="H123" s="164"/>
      <c r="I123" s="24"/>
      <c r="J123" s="24"/>
      <c r="K123" s="24"/>
      <c r="L123" s="24"/>
      <c r="M123" s="24"/>
      <c r="N123" s="24"/>
      <c r="O123" s="24"/>
      <c r="P123" s="25"/>
      <c r="Q123" s="24"/>
      <c r="R123" s="24"/>
      <c r="S123" s="24"/>
      <c r="T123" s="24"/>
      <c r="U123" s="48"/>
      <c r="V123" s="22"/>
      <c r="AD123" s="69"/>
      <c r="AE123" s="69"/>
      <c r="AF123" s="69"/>
      <c r="AG123" s="69"/>
    </row>
    <row r="124" spans="1:40" x14ac:dyDescent="0.25">
      <c r="A124" s="14"/>
      <c r="B124" s="22"/>
      <c r="C124" s="22"/>
      <c r="D124" s="22"/>
      <c r="E124" s="22"/>
      <c r="F124" s="22"/>
      <c r="G124" s="22"/>
      <c r="H124" s="165" t="s">
        <v>192</v>
      </c>
      <c r="J124" s="22"/>
      <c r="Q124" s="22"/>
      <c r="R124" s="22"/>
      <c r="S124" s="22"/>
      <c r="T124" s="22"/>
      <c r="U124" s="22"/>
      <c r="V124" s="22"/>
      <c r="AD124" s="69"/>
      <c r="AE124" s="69"/>
      <c r="AF124" s="69"/>
      <c r="AG124" s="69"/>
    </row>
    <row r="125" spans="1:40" x14ac:dyDescent="0.25">
      <c r="A125" s="14"/>
      <c r="B125" s="22"/>
      <c r="C125" s="22"/>
      <c r="D125" s="22"/>
      <c r="E125" s="22"/>
      <c r="F125" s="22"/>
      <c r="G125" s="22"/>
      <c r="H125" s="51" t="s">
        <v>193</v>
      </c>
      <c r="J125" s="22"/>
      <c r="Q125" s="22"/>
      <c r="R125" s="22"/>
      <c r="S125" s="22"/>
      <c r="T125" s="22"/>
      <c r="U125" s="22"/>
      <c r="V125" s="22"/>
      <c r="AD125" s="69"/>
      <c r="AE125" s="69"/>
      <c r="AF125" s="69"/>
      <c r="AG125" s="69"/>
    </row>
    <row r="126" spans="1:40" x14ac:dyDescent="0.25">
      <c r="A126" s="14"/>
      <c r="B126" s="22"/>
      <c r="C126" s="22"/>
      <c r="D126" s="22"/>
      <c r="E126" s="22"/>
      <c r="F126" s="22"/>
      <c r="G126" s="22"/>
      <c r="H126" s="166" t="s">
        <v>194</v>
      </c>
      <c r="I126" s="22"/>
      <c r="J126" s="22"/>
      <c r="Q126" s="22"/>
      <c r="R126" s="22"/>
      <c r="S126" s="22"/>
      <c r="T126" s="22"/>
      <c r="U126" s="22"/>
      <c r="V126" s="22"/>
      <c r="AD126" s="69"/>
      <c r="AE126" s="69"/>
      <c r="AF126" s="69"/>
      <c r="AG126" s="69"/>
    </row>
    <row r="127" spans="1:40" x14ac:dyDescent="0.25">
      <c r="A127" s="14"/>
      <c r="B127" s="22"/>
      <c r="C127" s="22"/>
      <c r="D127" s="22"/>
      <c r="E127" s="22"/>
      <c r="F127" s="22"/>
      <c r="G127" s="22"/>
      <c r="H127" s="22"/>
      <c r="I127" s="22"/>
      <c r="J127" s="22"/>
      <c r="Q127" s="22"/>
      <c r="R127" s="22"/>
      <c r="S127" s="22"/>
      <c r="T127" s="22"/>
      <c r="U127" s="22"/>
      <c r="V127" s="22"/>
      <c r="AD127" s="69"/>
      <c r="AE127" s="69"/>
      <c r="AF127" s="69"/>
      <c r="AG127" s="69"/>
    </row>
    <row r="128" spans="1:40" x14ac:dyDescent="0.25">
      <c r="A128" s="14"/>
      <c r="B128" s="22"/>
      <c r="C128" s="22"/>
      <c r="D128" s="22"/>
      <c r="E128" s="22"/>
      <c r="F128" s="22"/>
      <c r="G128" s="22"/>
      <c r="H128" s="22"/>
      <c r="I128" s="22"/>
      <c r="J128" s="22"/>
      <c r="Q128" s="22"/>
      <c r="R128" s="22"/>
      <c r="S128" s="22"/>
      <c r="T128" s="22"/>
      <c r="U128" s="22"/>
      <c r="V128" s="22"/>
      <c r="AD128" s="69"/>
      <c r="AE128" s="69"/>
      <c r="AF128" s="69"/>
      <c r="AG128" s="69"/>
    </row>
    <row r="129" spans="1:33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Q129" s="22"/>
      <c r="R129" s="22"/>
      <c r="S129" s="22"/>
      <c r="T129" s="22"/>
      <c r="U129" s="22"/>
      <c r="V129" s="22"/>
      <c r="AD129" s="69"/>
      <c r="AE129" s="69"/>
      <c r="AF129" s="69"/>
      <c r="AG129" s="69"/>
    </row>
    <row r="130" spans="1:33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P130" s="22"/>
      <c r="Q130" s="22"/>
      <c r="R130" s="22"/>
      <c r="S130" s="22"/>
      <c r="T130" s="22"/>
      <c r="U130" s="22"/>
      <c r="V130" s="22"/>
      <c r="AD130" s="69"/>
      <c r="AE130" s="69"/>
      <c r="AF130" s="69"/>
      <c r="AG130" s="69"/>
    </row>
    <row r="131" spans="1:33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P131" s="22"/>
      <c r="Q131" s="22"/>
      <c r="R131" s="22"/>
      <c r="S131" s="22"/>
      <c r="T131" s="22"/>
      <c r="U131" s="22"/>
      <c r="V131" s="22"/>
      <c r="AD131" s="69"/>
      <c r="AE131" s="69"/>
      <c r="AF131" s="69"/>
      <c r="AG131" s="69"/>
    </row>
    <row r="132" spans="1:33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P132" s="22"/>
      <c r="Q132" s="22"/>
      <c r="R132" s="22"/>
      <c r="S132" s="22"/>
      <c r="T132" s="22"/>
      <c r="U132" s="22"/>
      <c r="V132" s="22"/>
      <c r="AD132" s="69"/>
      <c r="AE132" s="69"/>
      <c r="AF132" s="69"/>
      <c r="AG132" s="69"/>
    </row>
    <row r="133" spans="1:33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P133" s="22"/>
      <c r="Q133" s="22"/>
      <c r="R133" s="22"/>
      <c r="S133" s="22"/>
      <c r="T133" s="22"/>
      <c r="U133" s="22"/>
      <c r="V133" s="22"/>
      <c r="AB133" s="29"/>
      <c r="AD133" s="69"/>
      <c r="AE133" s="69"/>
      <c r="AF133" s="69"/>
      <c r="AG133" s="69"/>
    </row>
    <row r="134" spans="1:33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P134" s="22"/>
      <c r="Q134" s="22"/>
      <c r="R134" s="22"/>
      <c r="S134" s="22"/>
      <c r="T134" s="22"/>
      <c r="U134" s="22"/>
      <c r="V134" s="22"/>
      <c r="AB134" s="29"/>
      <c r="AD134" s="69"/>
      <c r="AE134" s="69"/>
      <c r="AF134" s="69"/>
      <c r="AG134" s="69"/>
    </row>
    <row r="135" spans="1:33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P135" s="22"/>
      <c r="Q135" s="22"/>
      <c r="R135" s="22"/>
      <c r="S135" s="22"/>
      <c r="T135" s="22"/>
      <c r="U135" s="22"/>
      <c r="V135" s="22"/>
      <c r="AB135" s="29"/>
      <c r="AD135" s="69"/>
      <c r="AE135" s="69"/>
      <c r="AF135" s="69"/>
      <c r="AG135" s="69"/>
    </row>
    <row r="136" spans="1:33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P136" s="22"/>
      <c r="Q136" s="22"/>
      <c r="R136" s="22"/>
      <c r="S136" s="22"/>
      <c r="T136" s="22"/>
      <c r="U136" s="22"/>
      <c r="V136" s="22"/>
      <c r="AB136" s="29"/>
      <c r="AD136" s="69"/>
      <c r="AE136" s="69"/>
      <c r="AF136" s="69"/>
      <c r="AG136" s="69"/>
    </row>
    <row r="137" spans="1:33" x14ac:dyDescent="0.25">
      <c r="A137" s="14"/>
      <c r="B137" s="22"/>
      <c r="C137" s="22"/>
      <c r="D137" s="22"/>
      <c r="E137" s="22"/>
      <c r="F137" s="22"/>
      <c r="G137" s="22"/>
      <c r="H137" s="22"/>
      <c r="I137" s="22"/>
      <c r="J137" s="22"/>
      <c r="P137" s="22"/>
      <c r="Q137" s="22"/>
      <c r="R137" s="22"/>
      <c r="S137" s="22"/>
      <c r="T137" s="22"/>
      <c r="U137" s="22"/>
      <c r="V137" s="22"/>
      <c r="AB137" s="29"/>
      <c r="AD137" s="69"/>
      <c r="AE137" s="69"/>
      <c r="AF137" s="69"/>
      <c r="AG137" s="69"/>
    </row>
    <row r="138" spans="1:33" x14ac:dyDescent="0.25">
      <c r="A138" s="14"/>
      <c r="B138" s="14"/>
      <c r="C138" s="14"/>
      <c r="D138" s="14"/>
      <c r="E138" s="14"/>
      <c r="F138" s="14"/>
      <c r="G138" s="22"/>
      <c r="H138" s="22"/>
      <c r="I138" s="22"/>
      <c r="J138" s="22"/>
      <c r="P138" s="22"/>
      <c r="Q138" s="22"/>
      <c r="R138" s="22"/>
      <c r="S138" s="22"/>
      <c r="T138" s="22"/>
      <c r="U138" s="22"/>
      <c r="V138" s="14"/>
    </row>
    <row r="139" spans="1:33" x14ac:dyDescent="0.25">
      <c r="A139" s="14"/>
      <c r="B139" s="14"/>
      <c r="C139" s="14"/>
      <c r="D139" s="14"/>
      <c r="E139" s="14"/>
      <c r="F139" s="14"/>
      <c r="G139" s="22"/>
      <c r="H139" s="22"/>
      <c r="I139" s="22"/>
      <c r="J139" s="22"/>
      <c r="P139" s="22"/>
      <c r="Q139" s="22"/>
      <c r="R139" s="22"/>
      <c r="S139" s="22"/>
      <c r="T139" s="22"/>
      <c r="U139" s="22"/>
      <c r="V139" s="14"/>
    </row>
    <row r="140" spans="1:33" x14ac:dyDescent="0.25">
      <c r="A140" s="14"/>
      <c r="B140" s="14"/>
      <c r="C140" s="14"/>
      <c r="D140" s="14"/>
      <c r="E140" s="14"/>
      <c r="F140" s="14"/>
      <c r="G140" s="22"/>
      <c r="H140" s="22"/>
      <c r="I140" s="22"/>
      <c r="J140" s="22"/>
      <c r="P140" s="22"/>
      <c r="Q140" s="22"/>
      <c r="R140" s="22"/>
      <c r="S140" s="22"/>
      <c r="T140" s="22"/>
      <c r="U140" s="22"/>
      <c r="V140" s="14"/>
    </row>
    <row r="141" spans="1:33" x14ac:dyDescent="0.25">
      <c r="A141" s="14"/>
      <c r="B141" s="14"/>
      <c r="C141" s="14"/>
      <c r="D141" s="14"/>
      <c r="E141" s="14"/>
      <c r="F141" s="14"/>
      <c r="G141" s="22"/>
      <c r="H141" s="22"/>
      <c r="I141" s="22"/>
      <c r="J141" s="22"/>
      <c r="P141" s="22"/>
      <c r="Q141" s="22"/>
      <c r="R141" s="22"/>
      <c r="S141" s="22"/>
      <c r="T141" s="22"/>
      <c r="U141" s="22"/>
      <c r="V141" s="14"/>
    </row>
    <row r="142" spans="1:33" x14ac:dyDescent="0.25">
      <c r="A142" s="14"/>
      <c r="B142" s="14"/>
      <c r="C142" s="14"/>
      <c r="D142" s="14"/>
      <c r="E142" s="14"/>
      <c r="F142" s="14"/>
      <c r="G142" s="22"/>
      <c r="H142" s="22"/>
      <c r="I142" s="22"/>
      <c r="J142" s="22"/>
      <c r="P142" s="22"/>
      <c r="Q142" s="22"/>
      <c r="R142" s="22"/>
      <c r="S142" s="22"/>
      <c r="T142" s="22"/>
      <c r="U142" s="22"/>
      <c r="V142" s="14"/>
    </row>
    <row r="143" spans="1:33" x14ac:dyDescent="0.25">
      <c r="A143" s="14"/>
      <c r="B143" s="14"/>
      <c r="C143" s="14"/>
      <c r="D143" s="14"/>
      <c r="E143" s="14"/>
      <c r="F143" s="14"/>
      <c r="G143" s="22"/>
      <c r="H143" s="22"/>
      <c r="I143" s="22"/>
      <c r="J143" s="22"/>
      <c r="P143" s="22"/>
      <c r="Q143" s="22"/>
      <c r="R143" s="22"/>
      <c r="S143" s="22"/>
      <c r="T143" s="22"/>
      <c r="U143" s="22"/>
      <c r="V143" s="14"/>
    </row>
    <row r="144" spans="1:33" x14ac:dyDescent="0.25">
      <c r="A144" s="14"/>
      <c r="B144" s="14"/>
      <c r="C144" s="14"/>
      <c r="D144" s="14"/>
      <c r="E144" s="14"/>
      <c r="F144" s="14"/>
      <c r="G144" s="22"/>
      <c r="H144" s="22"/>
      <c r="I144" s="22"/>
      <c r="J144" s="22"/>
      <c r="P144" s="22"/>
      <c r="Q144" s="22"/>
      <c r="R144" s="22"/>
      <c r="S144" s="22"/>
      <c r="T144" s="22"/>
      <c r="U144" s="22"/>
      <c r="V144" s="14"/>
    </row>
    <row r="145" spans="1:22" x14ac:dyDescent="0.25">
      <c r="A145" s="14"/>
      <c r="B145" s="14"/>
      <c r="C145" s="14"/>
      <c r="D145" s="14"/>
      <c r="E145" s="14"/>
      <c r="F145" s="14"/>
      <c r="G145" s="22"/>
      <c r="H145" s="22"/>
      <c r="I145" s="22"/>
      <c r="J145" s="22"/>
      <c r="P145" s="22"/>
      <c r="Q145" s="22"/>
      <c r="R145" s="22"/>
      <c r="S145" s="22"/>
      <c r="T145" s="22"/>
      <c r="U145" s="22"/>
      <c r="V145" s="14"/>
    </row>
    <row r="146" spans="1:22" x14ac:dyDescent="0.25">
      <c r="A146" s="14"/>
      <c r="B146" s="14"/>
      <c r="C146" s="14"/>
      <c r="D146" s="14"/>
      <c r="E146" s="14"/>
      <c r="F146" s="14"/>
      <c r="G146" s="22"/>
      <c r="H146" s="22"/>
      <c r="I146" s="22"/>
      <c r="J146" s="22"/>
      <c r="O146" s="22"/>
      <c r="P146" s="22"/>
      <c r="Q146" s="22"/>
      <c r="R146" s="22"/>
      <c r="S146" s="22"/>
      <c r="T146" s="22"/>
      <c r="U146" s="22"/>
      <c r="V146" s="14"/>
    </row>
    <row r="147" spans="1:22" x14ac:dyDescent="0.25">
      <c r="A147" s="14"/>
      <c r="B147" s="14"/>
      <c r="C147" s="14"/>
      <c r="D147" s="14"/>
      <c r="E147" s="14"/>
      <c r="F147" s="14"/>
      <c r="G147" s="22"/>
      <c r="H147" s="22"/>
      <c r="I147" s="22"/>
      <c r="J147" s="22"/>
      <c r="O147" s="22"/>
      <c r="P147" s="22"/>
      <c r="S147" s="22"/>
      <c r="T147" s="22"/>
      <c r="U147" s="22"/>
      <c r="V147" s="14"/>
    </row>
    <row r="148" spans="1:22" x14ac:dyDescent="0.25">
      <c r="A148" s="14"/>
      <c r="B148" s="14"/>
      <c r="C148" s="14"/>
      <c r="D148" s="14"/>
      <c r="E148" s="14"/>
      <c r="F148" s="14"/>
      <c r="G148" s="22"/>
      <c r="H148" s="22"/>
      <c r="I148" s="22"/>
      <c r="J148" s="22"/>
      <c r="O148" s="22"/>
      <c r="P148" s="22"/>
      <c r="S148" s="22"/>
      <c r="T148" s="22"/>
      <c r="U148" s="22"/>
      <c r="V148" s="14"/>
    </row>
    <row r="149" spans="1:22" x14ac:dyDescent="0.25">
      <c r="A149" s="14"/>
      <c r="B149" s="14"/>
      <c r="C149" s="14"/>
      <c r="D149" s="14"/>
      <c r="E149" s="14"/>
      <c r="F149" s="14"/>
      <c r="G149" s="22"/>
      <c r="H149" s="22"/>
      <c r="I149" s="22"/>
      <c r="J149" s="22"/>
      <c r="P149" s="22"/>
      <c r="S149" s="22"/>
      <c r="T149" s="22"/>
      <c r="U149" s="22"/>
      <c r="V149" s="14"/>
    </row>
    <row r="150" spans="1:22" x14ac:dyDescent="0.25">
      <c r="G150" s="22"/>
      <c r="H150" s="22"/>
      <c r="I150" s="22"/>
      <c r="J150" s="22"/>
      <c r="P150" s="22"/>
      <c r="S150" s="22"/>
      <c r="T150" s="22"/>
      <c r="U150" s="22"/>
    </row>
    <row r="151" spans="1:22" x14ac:dyDescent="0.25">
      <c r="G151" s="22"/>
      <c r="H151" s="22"/>
      <c r="I151" s="22"/>
      <c r="J151" s="22"/>
      <c r="P151" s="22"/>
      <c r="S151" s="22"/>
      <c r="T151" s="22"/>
      <c r="U151" s="22"/>
    </row>
    <row r="152" spans="1:22" x14ac:dyDescent="0.25">
      <c r="G152" s="22"/>
      <c r="H152" s="22"/>
      <c r="I152" s="22"/>
      <c r="J152" s="22"/>
      <c r="P152" s="22"/>
      <c r="S152" s="22"/>
      <c r="T152" s="22"/>
      <c r="U152" s="22"/>
    </row>
    <row r="153" spans="1:22" x14ac:dyDescent="0.25">
      <c r="G153" s="22"/>
      <c r="H153" s="22"/>
      <c r="I153" s="22"/>
      <c r="J153" s="22"/>
      <c r="P153" s="22"/>
      <c r="S153" s="22"/>
      <c r="T153" s="22"/>
      <c r="U153" s="22"/>
    </row>
    <row r="154" spans="1:22" x14ac:dyDescent="0.25">
      <c r="G154" s="22"/>
      <c r="H154" s="22"/>
      <c r="I154" s="22"/>
      <c r="J154" s="22"/>
      <c r="P154" s="22"/>
      <c r="S154" s="22"/>
      <c r="T154" s="22"/>
      <c r="U154" s="22"/>
    </row>
    <row r="155" spans="1:22" x14ac:dyDescent="0.25">
      <c r="G155" s="22"/>
      <c r="H155" s="22"/>
      <c r="I155" s="22"/>
      <c r="J155" s="22"/>
      <c r="P155" s="22"/>
      <c r="S155" s="22"/>
      <c r="T155" s="22"/>
      <c r="U155" s="22"/>
    </row>
    <row r="156" spans="1:22" x14ac:dyDescent="0.25">
      <c r="G156" s="22"/>
      <c r="H156" s="22"/>
      <c r="I156" s="22"/>
      <c r="J156" s="22"/>
      <c r="K156" s="158"/>
      <c r="S156" s="22"/>
      <c r="T156" s="22"/>
      <c r="U156" s="22"/>
    </row>
    <row r="157" spans="1:22" x14ac:dyDescent="0.25">
      <c r="G157" s="22"/>
      <c r="H157" s="22"/>
      <c r="I157" s="22"/>
      <c r="J157" s="22"/>
      <c r="K157" s="158"/>
      <c r="S157" s="22"/>
      <c r="T157" s="22"/>
      <c r="U157" s="22"/>
    </row>
    <row r="158" spans="1:22" x14ac:dyDescent="0.25">
      <c r="G158" s="22"/>
      <c r="H158" s="22"/>
      <c r="I158" s="22"/>
      <c r="J158" s="22"/>
      <c r="K158" s="158"/>
      <c r="S158" s="22"/>
      <c r="T158" s="22"/>
      <c r="U158" s="22"/>
    </row>
    <row r="159" spans="1:22" x14ac:dyDescent="0.25">
      <c r="G159" s="22"/>
      <c r="H159" s="22"/>
      <c r="I159" s="22"/>
      <c r="J159" s="22"/>
      <c r="K159" s="158"/>
      <c r="S159" s="22"/>
      <c r="T159" s="22"/>
      <c r="U159" s="22"/>
    </row>
    <row r="160" spans="1:22" x14ac:dyDescent="0.25">
      <c r="G160" s="22"/>
      <c r="H160" s="22"/>
      <c r="I160" s="22"/>
      <c r="J160" s="22"/>
      <c r="K160" s="158"/>
      <c r="S160" s="22"/>
      <c r="T160" s="22"/>
      <c r="U160" s="22"/>
    </row>
    <row r="161" spans="7:21" x14ac:dyDescent="0.25">
      <c r="G161" s="22"/>
      <c r="H161" s="22"/>
      <c r="I161" s="22"/>
      <c r="J161" s="22"/>
      <c r="K161" s="158"/>
      <c r="S161" s="22"/>
      <c r="T161" s="22"/>
      <c r="U161" s="22"/>
    </row>
    <row r="162" spans="7:21" x14ac:dyDescent="0.25">
      <c r="G162" s="22"/>
      <c r="H162" s="22"/>
      <c r="I162" s="22"/>
      <c r="J162" s="22"/>
      <c r="K162" s="158"/>
      <c r="S162" s="22"/>
      <c r="T162" s="22"/>
      <c r="U162" s="22"/>
    </row>
    <row r="163" spans="7:21" x14ac:dyDescent="0.25">
      <c r="G163" s="22"/>
      <c r="H163" s="22"/>
      <c r="I163" s="22"/>
      <c r="J163" s="22"/>
      <c r="K163" s="158"/>
      <c r="S163" s="22"/>
      <c r="T163" s="22"/>
      <c r="U163" s="22"/>
    </row>
    <row r="164" spans="7:21" x14ac:dyDescent="0.25">
      <c r="G164" s="22"/>
      <c r="H164" s="22"/>
      <c r="I164" s="22"/>
      <c r="J164" s="22"/>
      <c r="K164" s="158"/>
      <c r="S164" s="22"/>
      <c r="T164" s="22"/>
      <c r="U164" s="22"/>
    </row>
    <row r="165" spans="7:21" x14ac:dyDescent="0.25">
      <c r="G165" s="22"/>
      <c r="H165" s="22"/>
      <c r="I165" s="22"/>
      <c r="J165" s="22"/>
      <c r="K165" s="158"/>
      <c r="S165" s="22"/>
      <c r="T165" s="22"/>
      <c r="U165" s="22"/>
    </row>
    <row r="166" spans="7:21" x14ac:dyDescent="0.25">
      <c r="G166" s="22"/>
      <c r="H166" s="22"/>
      <c r="I166" s="22"/>
      <c r="J166" s="22"/>
      <c r="K166" s="158"/>
      <c r="S166" s="22"/>
      <c r="T166" s="22"/>
      <c r="U166" s="22"/>
    </row>
    <row r="167" spans="7:21" x14ac:dyDescent="0.25">
      <c r="G167" s="14"/>
      <c r="H167" s="14"/>
      <c r="I167" s="14"/>
      <c r="J167" s="14"/>
      <c r="K167" s="158"/>
      <c r="S167" s="14"/>
      <c r="T167" s="14"/>
      <c r="U167" s="14"/>
    </row>
    <row r="168" spans="7:21" x14ac:dyDescent="0.25">
      <c r="G168" s="14"/>
      <c r="H168" s="14"/>
      <c r="I168" s="14"/>
      <c r="J168" s="14"/>
      <c r="K168" s="158"/>
      <c r="S168" s="14"/>
      <c r="T168" s="14"/>
      <c r="U168" s="14"/>
    </row>
    <row r="169" spans="7:21" x14ac:dyDescent="0.25">
      <c r="G169" s="14"/>
      <c r="H169" s="14"/>
      <c r="I169" s="14"/>
      <c r="J169" s="14"/>
      <c r="K169" s="158"/>
      <c r="S169" s="14"/>
      <c r="T169" s="14"/>
      <c r="U169" s="14"/>
    </row>
    <row r="170" spans="7:21" x14ac:dyDescent="0.25">
      <c r="G170" s="14"/>
      <c r="H170" s="14"/>
      <c r="I170" s="14"/>
      <c r="J170" s="14"/>
      <c r="K170" s="158"/>
      <c r="S170" s="14"/>
      <c r="T170" s="14"/>
      <c r="U170" s="14"/>
    </row>
    <row r="171" spans="7:21" x14ac:dyDescent="0.25">
      <c r="G171" s="14"/>
      <c r="H171" s="14"/>
      <c r="I171" s="14"/>
      <c r="J171" s="14"/>
      <c r="K171" s="158"/>
      <c r="S171" s="14"/>
      <c r="T171" s="14"/>
      <c r="U171" s="14"/>
    </row>
    <row r="172" spans="7:21" x14ac:dyDescent="0.25"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7:21" x14ac:dyDescent="0.25"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7:21" x14ac:dyDescent="0.25"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7:21" x14ac:dyDescent="0.25"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7:21" x14ac:dyDescent="0.25"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7:21" x14ac:dyDescent="0.25"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7:21" x14ac:dyDescent="0.25"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</sheetData>
  <conditionalFormatting sqref="AD120:AF137 AK31:AK32 AG36 AN33 AN34:AO34 AN35 AN37 AN38:AO38 AN39 AD39:AG39 AG60:AG137 AG46:AG58 AE4:AG7 AG40:AG44 AE11:AG33">
    <cfRule type="cellIs" dxfId="0" priority="1" stopIfTrue="1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opLeftCell="A64" workbookViewId="0">
      <selection activeCell="A92" sqref="A92:C99"/>
    </sheetView>
  </sheetViews>
  <sheetFormatPr defaultRowHeight="15" x14ac:dyDescent="0.25"/>
  <cols>
    <col min="10" max="12" width="5.75" customWidth="1"/>
    <col min="15" max="15" width="3.125" customWidth="1"/>
    <col min="31" max="31" width="4" customWidth="1"/>
  </cols>
  <sheetData>
    <row r="1" spans="1:25" x14ac:dyDescent="0.25">
      <c r="A1" s="27" t="s">
        <v>219</v>
      </c>
    </row>
    <row r="3" spans="1:25" ht="18.75" x14ac:dyDescent="0.3">
      <c r="B3" s="66" t="s">
        <v>218</v>
      </c>
    </row>
    <row r="4" spans="1:25" ht="18.75" x14ac:dyDescent="0.3">
      <c r="B4" s="66" t="s">
        <v>220</v>
      </c>
      <c r="N4" s="27"/>
      <c r="O4" s="27"/>
      <c r="P4" s="50"/>
    </row>
    <row r="5" spans="1:25" x14ac:dyDescent="0.25">
      <c r="N5" s="27"/>
      <c r="O5" s="27"/>
      <c r="Q5" s="27"/>
      <c r="V5" s="27" t="s">
        <v>244</v>
      </c>
    </row>
    <row r="6" spans="1:25" x14ac:dyDescent="0.25">
      <c r="Q6" s="27" t="s">
        <v>111</v>
      </c>
    </row>
    <row r="7" spans="1:25" ht="15.75" thickBot="1" x14ac:dyDescent="0.3">
      <c r="M7" s="28" t="s">
        <v>105</v>
      </c>
      <c r="N7" s="28" t="s">
        <v>104</v>
      </c>
      <c r="O7" s="28"/>
      <c r="P7" s="28" t="s">
        <v>20</v>
      </c>
      <c r="Q7" s="28" t="s">
        <v>21</v>
      </c>
      <c r="R7" s="28" t="s">
        <v>22</v>
      </c>
      <c r="S7" s="28" t="s">
        <v>23</v>
      </c>
      <c r="T7" s="28"/>
      <c r="U7" s="28" t="s">
        <v>105</v>
      </c>
      <c r="V7" s="28" t="s">
        <v>20</v>
      </c>
      <c r="W7" s="28" t="s">
        <v>21</v>
      </c>
      <c r="X7" s="28" t="s">
        <v>22</v>
      </c>
      <c r="Y7" s="28" t="s">
        <v>23</v>
      </c>
    </row>
    <row r="8" spans="1:25" x14ac:dyDescent="0.25">
      <c r="M8" t="s">
        <v>27</v>
      </c>
      <c r="N8" s="171">
        <f>Detail!Y18</f>
        <v>6.7500000000000004E-2</v>
      </c>
      <c r="O8" s="33"/>
      <c r="P8" s="30">
        <f>Detail!Z18</f>
        <v>5.7500000000000002E-2</v>
      </c>
      <c r="Q8" s="31">
        <f>Detail!AA18</f>
        <v>5.7500000000000002E-2</v>
      </c>
      <c r="R8" s="31">
        <f>Detail!AB18</f>
        <v>6.25E-2</v>
      </c>
      <c r="S8" s="32">
        <f>Detail!AC18</f>
        <v>6.5000000000000002E-2</v>
      </c>
      <c r="T8" s="33"/>
      <c r="U8" t="s">
        <v>27</v>
      </c>
      <c r="V8" s="30">
        <f>P8-$N8</f>
        <v>-1.0000000000000002E-2</v>
      </c>
      <c r="W8" s="31">
        <f t="shared" ref="W8:W71" si="0">Q8-$N8</f>
        <v>-1.0000000000000002E-2</v>
      </c>
      <c r="X8" s="31">
        <f t="shared" ref="X8:X71" si="1">R8-$N8</f>
        <v>-5.0000000000000044E-3</v>
      </c>
      <c r="Y8" s="32">
        <f t="shared" ref="Y8:Y71" si="2">S8-$N8</f>
        <v>-2.5000000000000022E-3</v>
      </c>
    </row>
    <row r="9" spans="1:25" x14ac:dyDescent="0.25">
      <c r="M9" t="s">
        <v>28</v>
      </c>
      <c r="N9" s="172">
        <f>Detail!Y19</f>
        <v>6.7500000000000004E-2</v>
      </c>
      <c r="O9" s="33"/>
      <c r="P9" s="34">
        <f>Detail!Z19</f>
        <v>5.7500000000000002E-2</v>
      </c>
      <c r="Q9" s="33">
        <f>Detail!AA19</f>
        <v>0.06</v>
      </c>
      <c r="R9" s="33">
        <f>Detail!AB19</f>
        <v>6.25E-2</v>
      </c>
      <c r="S9" s="35">
        <f>Detail!AC19</f>
        <v>6.7500000000000004E-2</v>
      </c>
      <c r="T9" s="33"/>
      <c r="U9" t="s">
        <v>28</v>
      </c>
      <c r="V9" s="34">
        <f t="shared" ref="V9:V72" si="3">P9-$N9</f>
        <v>-1.0000000000000002E-2</v>
      </c>
      <c r="W9" s="33">
        <f t="shared" si="0"/>
        <v>-7.5000000000000067E-3</v>
      </c>
      <c r="X9" s="33">
        <f t="shared" si="1"/>
        <v>-5.0000000000000044E-3</v>
      </c>
      <c r="Y9" s="35">
        <f t="shared" si="2"/>
        <v>0</v>
      </c>
    </row>
    <row r="10" spans="1:25" x14ac:dyDescent="0.25">
      <c r="M10" t="s">
        <v>29</v>
      </c>
      <c r="N10" s="172">
        <f>Detail!Y20</f>
        <v>6.7500000000000004E-2</v>
      </c>
      <c r="O10" s="33"/>
      <c r="P10" s="34">
        <f>Detail!Z20</f>
        <v>5.5E-2</v>
      </c>
      <c r="Q10" s="33">
        <f>Detail!AA20</f>
        <v>5.5E-2</v>
      </c>
      <c r="R10" s="33">
        <f>Detail!AB20</f>
        <v>0.06</v>
      </c>
      <c r="S10" s="35">
        <f>Detail!AC20</f>
        <v>6.25E-2</v>
      </c>
      <c r="T10" s="33"/>
      <c r="U10" t="s">
        <v>29</v>
      </c>
      <c r="V10" s="34">
        <f t="shared" si="3"/>
        <v>-1.2500000000000004E-2</v>
      </c>
      <c r="W10" s="33">
        <f t="shared" si="0"/>
        <v>-1.2500000000000004E-2</v>
      </c>
      <c r="X10" s="33">
        <f t="shared" si="1"/>
        <v>-7.5000000000000067E-3</v>
      </c>
      <c r="Y10" s="35">
        <f t="shared" si="2"/>
        <v>-5.0000000000000044E-3</v>
      </c>
    </row>
    <row r="11" spans="1:25" x14ac:dyDescent="0.25">
      <c r="M11" t="s">
        <v>30</v>
      </c>
      <c r="N11" s="172">
        <f>Detail!Y21</f>
        <v>6.25E-2</v>
      </c>
      <c r="O11" s="33"/>
      <c r="P11" s="34">
        <f>Detail!Z21</f>
        <v>5.2499999999999998E-2</v>
      </c>
      <c r="Q11" s="33">
        <f>Detail!AA21</f>
        <v>5.5E-2</v>
      </c>
      <c r="R11" s="33">
        <f>Detail!AB21</f>
        <v>5.7500000000000002E-2</v>
      </c>
      <c r="S11" s="35">
        <f>Detail!AC21</f>
        <v>0.06</v>
      </c>
      <c r="T11" s="33"/>
      <c r="U11" t="s">
        <v>30</v>
      </c>
      <c r="V11" s="34">
        <f t="shared" si="3"/>
        <v>-1.0000000000000002E-2</v>
      </c>
      <c r="W11" s="33">
        <f t="shared" si="0"/>
        <v>-7.4999999999999997E-3</v>
      </c>
      <c r="X11" s="33">
        <f t="shared" si="1"/>
        <v>-4.9999999999999975E-3</v>
      </c>
      <c r="Y11" s="35">
        <f t="shared" si="2"/>
        <v>-2.5000000000000022E-3</v>
      </c>
    </row>
    <row r="12" spans="1:25" x14ac:dyDescent="0.25">
      <c r="M12" t="s">
        <v>31</v>
      </c>
      <c r="N12" s="172">
        <f>Detail!Y22</f>
        <v>6.25E-2</v>
      </c>
      <c r="O12" s="33"/>
      <c r="P12" s="34">
        <f>Detail!Z22</f>
        <v>5.2499999999999998E-2</v>
      </c>
      <c r="Q12" s="33">
        <f>Detail!AA22</f>
        <v>5.2499999999999998E-2</v>
      </c>
      <c r="R12" s="33">
        <f>Detail!AB22</f>
        <v>5.5E-2</v>
      </c>
      <c r="S12" s="35">
        <f>Detail!AC22</f>
        <v>0.06</v>
      </c>
      <c r="T12" s="33"/>
      <c r="U12" t="s">
        <v>31</v>
      </c>
      <c r="V12" s="34">
        <f t="shared" si="3"/>
        <v>-1.0000000000000002E-2</v>
      </c>
      <c r="W12" s="33">
        <f t="shared" si="0"/>
        <v>-1.0000000000000002E-2</v>
      </c>
      <c r="X12" s="33">
        <f t="shared" si="1"/>
        <v>-7.4999999999999997E-3</v>
      </c>
      <c r="Y12" s="35">
        <f t="shared" si="2"/>
        <v>-2.5000000000000022E-3</v>
      </c>
    </row>
    <row r="13" spans="1:25" x14ac:dyDescent="0.25">
      <c r="M13" t="s">
        <v>32</v>
      </c>
      <c r="N13" s="172">
        <f>Detail!Y23</f>
        <v>6.25E-2</v>
      </c>
      <c r="O13" s="33"/>
      <c r="P13" s="34">
        <f>Detail!Z23</f>
        <v>5.2499999999999998E-2</v>
      </c>
      <c r="Q13" s="33">
        <f>Detail!AA23</f>
        <v>5.2499999999999998E-2</v>
      </c>
      <c r="R13" s="33">
        <f>Detail!AB23</f>
        <v>5.5E-2</v>
      </c>
      <c r="S13" s="35">
        <f>Detail!AC23</f>
        <v>0.06</v>
      </c>
      <c r="T13" s="33"/>
      <c r="U13" t="s">
        <v>32</v>
      </c>
      <c r="V13" s="34">
        <f t="shared" si="3"/>
        <v>-1.0000000000000002E-2</v>
      </c>
      <c r="W13" s="33">
        <f t="shared" si="0"/>
        <v>-1.0000000000000002E-2</v>
      </c>
      <c r="X13" s="33">
        <f t="shared" si="1"/>
        <v>-7.4999999999999997E-3</v>
      </c>
      <c r="Y13" s="35">
        <f t="shared" si="2"/>
        <v>-2.5000000000000022E-3</v>
      </c>
    </row>
    <row r="14" spans="1:25" x14ac:dyDescent="0.25">
      <c r="M14" t="s">
        <v>33</v>
      </c>
      <c r="N14" s="172">
        <f>Detail!Y24</f>
        <v>6.25E-2</v>
      </c>
      <c r="O14" s="33"/>
      <c r="P14" s="34">
        <f>Detail!Z24</f>
        <v>0.05</v>
      </c>
      <c r="Q14" s="33">
        <f>Detail!AA24</f>
        <v>5.2499999999999998E-2</v>
      </c>
      <c r="R14" s="33">
        <f>Detail!AB24</f>
        <v>5.5E-2</v>
      </c>
      <c r="S14" s="35">
        <f>Detail!AC24</f>
        <v>5.7500000000000002E-2</v>
      </c>
      <c r="T14" s="33"/>
      <c r="U14" t="s">
        <v>33</v>
      </c>
      <c r="V14" s="34">
        <f t="shared" si="3"/>
        <v>-1.2499999999999997E-2</v>
      </c>
      <c r="W14" s="33">
        <f t="shared" si="0"/>
        <v>-1.0000000000000002E-2</v>
      </c>
      <c r="X14" s="33">
        <f t="shared" si="1"/>
        <v>-7.4999999999999997E-3</v>
      </c>
      <c r="Y14" s="35">
        <f t="shared" si="2"/>
        <v>-4.9999999999999975E-3</v>
      </c>
    </row>
    <row r="15" spans="1:25" x14ac:dyDescent="0.25">
      <c r="M15" t="s">
        <v>34</v>
      </c>
      <c r="N15" s="172">
        <f>Detail!Y25</f>
        <v>6.25E-2</v>
      </c>
      <c r="O15" s="33"/>
      <c r="P15" s="34">
        <f>Detail!Z25</f>
        <v>4.7500000000000001E-2</v>
      </c>
      <c r="Q15" s="33">
        <f>Detail!AA25</f>
        <v>0.05</v>
      </c>
      <c r="R15" s="33">
        <f>Detail!AB25</f>
        <v>5.2499999999999998E-2</v>
      </c>
      <c r="S15" s="35">
        <f>Detail!AC25</f>
        <v>5.7500000000000002E-2</v>
      </c>
      <c r="T15" s="33"/>
      <c r="U15" t="s">
        <v>34</v>
      </c>
      <c r="V15" s="34">
        <f t="shared" si="3"/>
        <v>-1.4999999999999999E-2</v>
      </c>
      <c r="W15" s="33">
        <f t="shared" si="0"/>
        <v>-1.2499999999999997E-2</v>
      </c>
      <c r="X15" s="33">
        <f t="shared" si="1"/>
        <v>-1.0000000000000002E-2</v>
      </c>
      <c r="Y15" s="35">
        <f t="shared" si="2"/>
        <v>-4.9999999999999975E-3</v>
      </c>
    </row>
    <row r="16" spans="1:25" x14ac:dyDescent="0.25">
      <c r="M16" t="s">
        <v>35</v>
      </c>
      <c r="N16" s="172">
        <f>Detail!Y26</f>
        <v>6.25E-2</v>
      </c>
      <c r="O16" s="33"/>
      <c r="P16" s="34">
        <f>Detail!Z26</f>
        <v>0.05</v>
      </c>
      <c r="Q16" s="33">
        <f>Detail!AA26</f>
        <v>5.2499999999999998E-2</v>
      </c>
      <c r="R16" s="33">
        <f>Detail!AB26</f>
        <v>5.5E-2</v>
      </c>
      <c r="S16" s="35">
        <f>Detail!AC26</f>
        <v>5.7500000000000002E-2</v>
      </c>
      <c r="T16" s="33"/>
      <c r="U16" t="s">
        <v>35</v>
      </c>
      <c r="V16" s="34">
        <f t="shared" si="3"/>
        <v>-1.2499999999999997E-2</v>
      </c>
      <c r="W16" s="33">
        <f t="shared" si="0"/>
        <v>-1.0000000000000002E-2</v>
      </c>
      <c r="X16" s="33">
        <f t="shared" si="1"/>
        <v>-7.4999999999999997E-3</v>
      </c>
      <c r="Y16" s="35">
        <f t="shared" si="2"/>
        <v>-4.9999999999999975E-3</v>
      </c>
    </row>
    <row r="17" spans="13:25" x14ac:dyDescent="0.25">
      <c r="M17" t="s">
        <v>36</v>
      </c>
      <c r="N17" s="172">
        <f>Detail!Y27</f>
        <v>6.25E-2</v>
      </c>
      <c r="O17" s="33"/>
      <c r="P17" s="34">
        <f>Detail!Z27</f>
        <v>5.2499999999999998E-2</v>
      </c>
      <c r="Q17" s="33">
        <f>Detail!AA27</f>
        <v>5.5E-2</v>
      </c>
      <c r="R17" s="33">
        <f>Detail!AB27</f>
        <v>5.7500000000000002E-2</v>
      </c>
      <c r="S17" s="35">
        <f>Detail!AC27</f>
        <v>6.25E-2</v>
      </c>
      <c r="T17" s="33"/>
      <c r="U17" t="s">
        <v>36</v>
      </c>
      <c r="V17" s="34">
        <f t="shared" si="3"/>
        <v>-1.0000000000000002E-2</v>
      </c>
      <c r="W17" s="33">
        <f t="shared" si="0"/>
        <v>-7.4999999999999997E-3</v>
      </c>
      <c r="X17" s="33">
        <f t="shared" si="1"/>
        <v>-4.9999999999999975E-3</v>
      </c>
      <c r="Y17" s="35">
        <f t="shared" si="2"/>
        <v>0</v>
      </c>
    </row>
    <row r="18" spans="13:25" x14ac:dyDescent="0.25">
      <c r="M18" t="s">
        <v>37</v>
      </c>
      <c r="N18" s="172">
        <f>Detail!Y28</f>
        <v>6.25E-2</v>
      </c>
      <c r="O18" s="33"/>
      <c r="P18" s="34">
        <f>Detail!Z28</f>
        <v>5.7500000000000002E-2</v>
      </c>
      <c r="Q18" s="33">
        <f>Detail!AA28</f>
        <v>0.06</v>
      </c>
      <c r="R18" s="33">
        <f>Detail!AB28</f>
        <v>6.25E-2</v>
      </c>
      <c r="S18" s="35">
        <f>Detail!AC28</f>
        <v>6.7500000000000004E-2</v>
      </c>
      <c r="T18" s="33"/>
      <c r="U18" t="s">
        <v>37</v>
      </c>
      <c r="V18" s="34">
        <f t="shared" si="3"/>
        <v>-4.9999999999999975E-3</v>
      </c>
      <c r="W18" s="33">
        <f t="shared" si="0"/>
        <v>-2.5000000000000022E-3</v>
      </c>
      <c r="X18" s="33">
        <f t="shared" si="1"/>
        <v>0</v>
      </c>
      <c r="Y18" s="35">
        <f t="shared" si="2"/>
        <v>5.0000000000000044E-3</v>
      </c>
    </row>
    <row r="19" spans="13:25" x14ac:dyDescent="0.25">
      <c r="M19" t="s">
        <v>38</v>
      </c>
      <c r="N19" s="172">
        <f>Detail!Y29</f>
        <v>7.0000000000000007E-2</v>
      </c>
      <c r="O19" s="33"/>
      <c r="P19" s="34">
        <f>Detail!Z29</f>
        <v>0.06</v>
      </c>
      <c r="Q19" s="33">
        <f>Detail!AA29</f>
        <v>6.25E-2</v>
      </c>
      <c r="R19" s="33">
        <f>Detail!AB29</f>
        <v>6.5000000000000002E-2</v>
      </c>
      <c r="S19" s="35">
        <f>Detail!AC29</f>
        <v>6.7500000000000004E-2</v>
      </c>
      <c r="T19" s="33"/>
      <c r="U19" t="s">
        <v>38</v>
      </c>
      <c r="V19" s="34">
        <f t="shared" si="3"/>
        <v>-1.0000000000000009E-2</v>
      </c>
      <c r="W19" s="33">
        <f t="shared" si="0"/>
        <v>-7.5000000000000067E-3</v>
      </c>
      <c r="X19" s="33">
        <f t="shared" si="1"/>
        <v>-5.0000000000000044E-3</v>
      </c>
      <c r="Y19" s="35">
        <f t="shared" si="2"/>
        <v>-2.5000000000000022E-3</v>
      </c>
    </row>
    <row r="20" spans="13:25" x14ac:dyDescent="0.25">
      <c r="M20" t="s">
        <v>39</v>
      </c>
      <c r="N20" s="172">
        <f>Detail!Y30</f>
        <v>7.0000000000000007E-2</v>
      </c>
      <c r="O20" s="33"/>
      <c r="P20" s="34">
        <f>Detail!Z30</f>
        <v>6.5000000000000002E-2</v>
      </c>
      <c r="Q20" s="33">
        <f>Detail!AA30</f>
        <v>6.5000000000000002E-2</v>
      </c>
      <c r="R20" s="33">
        <f>Detail!AB30</f>
        <v>6.7500000000000004E-2</v>
      </c>
      <c r="S20" s="35">
        <f>Detail!AC30</f>
        <v>7.0000000000000007E-2</v>
      </c>
      <c r="T20" s="33"/>
      <c r="U20" t="s">
        <v>39</v>
      </c>
      <c r="V20" s="34">
        <f t="shared" si="3"/>
        <v>-5.0000000000000044E-3</v>
      </c>
      <c r="W20" s="33">
        <f t="shared" si="0"/>
        <v>-5.0000000000000044E-3</v>
      </c>
      <c r="X20" s="33">
        <f t="shared" si="1"/>
        <v>-2.5000000000000022E-3</v>
      </c>
      <c r="Y20" s="35">
        <f t="shared" si="2"/>
        <v>0</v>
      </c>
    </row>
    <row r="21" spans="13:25" x14ac:dyDescent="0.25">
      <c r="M21" t="s">
        <v>40</v>
      </c>
      <c r="N21" s="172">
        <f>Detail!Y31</f>
        <v>7.0000000000000007E-2</v>
      </c>
      <c r="O21" s="33"/>
      <c r="P21" s="34">
        <f>Detail!Z31</f>
        <v>6.5000000000000002E-2</v>
      </c>
      <c r="Q21" s="33">
        <f>Detail!AA31</f>
        <v>6.7500000000000004E-2</v>
      </c>
      <c r="R21" s="33">
        <f>Detail!AB31</f>
        <v>7.0000000000000007E-2</v>
      </c>
      <c r="S21" s="35">
        <f>Detail!AC31</f>
        <v>7.2499999999999995E-2</v>
      </c>
      <c r="T21" s="33"/>
      <c r="U21" t="s">
        <v>40</v>
      </c>
      <c r="V21" s="34">
        <f t="shared" si="3"/>
        <v>-5.0000000000000044E-3</v>
      </c>
      <c r="W21" s="33">
        <f t="shared" si="0"/>
        <v>-2.5000000000000022E-3</v>
      </c>
      <c r="X21" s="33">
        <f t="shared" si="1"/>
        <v>0</v>
      </c>
      <c r="Y21" s="35">
        <f t="shared" si="2"/>
        <v>2.4999999999999883E-3</v>
      </c>
    </row>
    <row r="22" spans="13:25" x14ac:dyDescent="0.25">
      <c r="M22" t="s">
        <v>41</v>
      </c>
      <c r="N22" s="172">
        <f>Detail!Y32</f>
        <v>7.0000000000000007E-2</v>
      </c>
      <c r="O22" s="33"/>
      <c r="P22" s="34">
        <f>Detail!Z32</f>
        <v>6.25E-2</v>
      </c>
      <c r="Q22" s="33">
        <f>Detail!AA32</f>
        <v>6.5000000000000002E-2</v>
      </c>
      <c r="R22" s="33">
        <f>Detail!AB32</f>
        <v>6.7500000000000004E-2</v>
      </c>
      <c r="S22" s="35">
        <f>Detail!AC32</f>
        <v>7.2499999999999995E-2</v>
      </c>
      <c r="T22" s="33"/>
      <c r="U22" t="s">
        <v>41</v>
      </c>
      <c r="V22" s="34">
        <f t="shared" si="3"/>
        <v>-7.5000000000000067E-3</v>
      </c>
      <c r="W22" s="33">
        <f t="shared" si="0"/>
        <v>-5.0000000000000044E-3</v>
      </c>
      <c r="X22" s="33">
        <f t="shared" si="1"/>
        <v>-2.5000000000000022E-3</v>
      </c>
      <c r="Y22" s="35">
        <f t="shared" si="2"/>
        <v>2.4999999999999883E-3</v>
      </c>
    </row>
    <row r="23" spans="13:25" x14ac:dyDescent="0.25">
      <c r="M23" t="s">
        <v>42</v>
      </c>
      <c r="N23" s="172">
        <f>Detail!Y33</f>
        <v>6.7500000000000004E-2</v>
      </c>
      <c r="O23" s="33"/>
      <c r="P23" s="34">
        <f>Detail!Z33</f>
        <v>6.25E-2</v>
      </c>
      <c r="Q23" s="33">
        <f>Detail!AA33</f>
        <v>6.25E-2</v>
      </c>
      <c r="R23" s="33">
        <f>Detail!AB33</f>
        <v>6.5000000000000002E-2</v>
      </c>
      <c r="S23" s="35">
        <f>Detail!AC33</f>
        <v>7.0000000000000007E-2</v>
      </c>
      <c r="T23" s="33"/>
      <c r="U23" t="s">
        <v>42</v>
      </c>
      <c r="V23" s="34">
        <f t="shared" si="3"/>
        <v>-5.0000000000000044E-3</v>
      </c>
      <c r="W23" s="33">
        <f t="shared" si="0"/>
        <v>-5.0000000000000044E-3</v>
      </c>
      <c r="X23" s="33">
        <f t="shared" si="1"/>
        <v>-2.5000000000000022E-3</v>
      </c>
      <c r="Y23" s="35">
        <f t="shared" si="2"/>
        <v>2.5000000000000022E-3</v>
      </c>
    </row>
    <row r="24" spans="13:25" x14ac:dyDescent="0.25">
      <c r="M24" t="s">
        <v>43</v>
      </c>
      <c r="N24" s="172">
        <f>Detail!Y34</f>
        <v>6.7500000000000004E-2</v>
      </c>
      <c r="O24" s="33"/>
      <c r="P24" s="34">
        <f>Detail!Z34</f>
        <v>5.5E-2</v>
      </c>
      <c r="Q24" s="33">
        <f>Detail!AA34</f>
        <v>5.7500000000000002E-2</v>
      </c>
      <c r="R24" s="33">
        <f>Detail!AB34</f>
        <v>0.06</v>
      </c>
      <c r="S24" s="35">
        <f>Detail!AC34</f>
        <v>6.5000000000000002E-2</v>
      </c>
      <c r="T24" s="33"/>
      <c r="U24" t="s">
        <v>43</v>
      </c>
      <c r="V24" s="34">
        <f t="shared" si="3"/>
        <v>-1.2500000000000004E-2</v>
      </c>
      <c r="W24" s="33">
        <f t="shared" si="0"/>
        <v>-1.0000000000000002E-2</v>
      </c>
      <c r="X24" s="33">
        <f t="shared" si="1"/>
        <v>-7.5000000000000067E-3</v>
      </c>
      <c r="Y24" s="35">
        <f t="shared" si="2"/>
        <v>-2.5000000000000022E-3</v>
      </c>
    </row>
    <row r="25" spans="13:25" x14ac:dyDescent="0.25">
      <c r="M25" t="s">
        <v>44</v>
      </c>
      <c r="N25" s="172">
        <f>Detail!Y35</f>
        <v>6.7500000000000004E-2</v>
      </c>
      <c r="O25" s="33"/>
      <c r="P25" s="34">
        <f>Detail!Z35</f>
        <v>0.05</v>
      </c>
      <c r="Q25" s="33">
        <f>Detail!AA35</f>
        <v>5.5E-2</v>
      </c>
      <c r="R25" s="33">
        <f>Detail!AB35</f>
        <v>0.06</v>
      </c>
      <c r="S25" s="35">
        <f>Detail!AC35</f>
        <v>6.5000000000000002E-2</v>
      </c>
      <c r="T25" s="33"/>
      <c r="U25" t="s">
        <v>44</v>
      </c>
      <c r="V25" s="34">
        <f t="shared" si="3"/>
        <v>-1.7500000000000002E-2</v>
      </c>
      <c r="W25" s="33">
        <f t="shared" si="0"/>
        <v>-1.2500000000000004E-2</v>
      </c>
      <c r="X25" s="33">
        <f t="shared" si="1"/>
        <v>-7.5000000000000067E-3</v>
      </c>
      <c r="Y25" s="35">
        <f t="shared" si="2"/>
        <v>-2.5000000000000022E-3</v>
      </c>
    </row>
    <row r="26" spans="13:25" x14ac:dyDescent="0.25">
      <c r="M26" t="s">
        <v>45</v>
      </c>
      <c r="N26" s="172">
        <f>Detail!Y36</f>
        <v>6.7500000000000004E-2</v>
      </c>
      <c r="O26" s="33"/>
      <c r="P26" s="34">
        <f>Detail!Z36</f>
        <v>4.7500000000000001E-2</v>
      </c>
      <c r="Q26" s="33">
        <f>Detail!AA36</f>
        <v>0.05</v>
      </c>
      <c r="R26" s="33">
        <f>Detail!AB36</f>
        <v>5.5E-2</v>
      </c>
      <c r="S26" s="35">
        <f>Detail!AC36</f>
        <v>6.25E-2</v>
      </c>
      <c r="T26" s="33"/>
      <c r="U26" t="s">
        <v>45</v>
      </c>
      <c r="V26" s="34">
        <f t="shared" si="3"/>
        <v>-2.0000000000000004E-2</v>
      </c>
      <c r="W26" s="33">
        <f t="shared" si="0"/>
        <v>-1.7500000000000002E-2</v>
      </c>
      <c r="X26" s="33">
        <f t="shared" si="1"/>
        <v>-1.2500000000000004E-2</v>
      </c>
      <c r="Y26" s="35">
        <f t="shared" si="2"/>
        <v>-5.0000000000000044E-3</v>
      </c>
    </row>
    <row r="27" spans="13:25" x14ac:dyDescent="0.25">
      <c r="M27" t="s">
        <v>46</v>
      </c>
      <c r="N27" s="172">
        <f>Detail!Y37</f>
        <v>6.5000000000000002E-2</v>
      </c>
      <c r="O27" s="33"/>
      <c r="P27" s="34">
        <f>Detail!Z37</f>
        <v>4.2500000000000003E-2</v>
      </c>
      <c r="Q27" s="33">
        <f>Detail!AA37</f>
        <v>4.7500000000000001E-2</v>
      </c>
      <c r="R27" s="33">
        <f>Detail!AB37</f>
        <v>5.5E-2</v>
      </c>
      <c r="S27" s="35">
        <f>Detail!AC37</f>
        <v>0.06</v>
      </c>
      <c r="T27" s="33"/>
      <c r="U27" t="s">
        <v>46</v>
      </c>
      <c r="V27" s="34">
        <f t="shared" si="3"/>
        <v>-2.2499999999999999E-2</v>
      </c>
      <c r="W27" s="33">
        <f t="shared" si="0"/>
        <v>-1.7500000000000002E-2</v>
      </c>
      <c r="X27" s="33">
        <f t="shared" si="1"/>
        <v>-1.0000000000000002E-2</v>
      </c>
      <c r="Y27" s="35">
        <f t="shared" si="2"/>
        <v>-5.0000000000000044E-3</v>
      </c>
    </row>
    <row r="28" spans="13:25" x14ac:dyDescent="0.25">
      <c r="M28" t="s">
        <v>47</v>
      </c>
      <c r="N28" s="172">
        <f>Detail!Y38</f>
        <v>6.5000000000000002E-2</v>
      </c>
      <c r="O28" s="33"/>
      <c r="P28" s="34">
        <f>Detail!Z38</f>
        <v>4.4999999999999998E-2</v>
      </c>
      <c r="Q28" s="33">
        <f>Detail!AA38</f>
        <v>0.05</v>
      </c>
      <c r="R28" s="33">
        <f>Detail!AB38</f>
        <v>5.7500000000000002E-2</v>
      </c>
      <c r="S28" s="35">
        <f>Detail!AC38</f>
        <v>6.25E-2</v>
      </c>
      <c r="T28" s="33"/>
      <c r="U28" t="s">
        <v>47</v>
      </c>
      <c r="V28" s="34">
        <f t="shared" si="3"/>
        <v>-2.0000000000000004E-2</v>
      </c>
      <c r="W28" s="33">
        <f t="shared" si="0"/>
        <v>-1.4999999999999999E-2</v>
      </c>
      <c r="X28" s="33">
        <f t="shared" si="1"/>
        <v>-7.4999999999999997E-3</v>
      </c>
      <c r="Y28" s="35">
        <f t="shared" si="2"/>
        <v>-2.5000000000000022E-3</v>
      </c>
    </row>
    <row r="29" spans="13:25" x14ac:dyDescent="0.25">
      <c r="M29" t="s">
        <v>48</v>
      </c>
      <c r="N29" s="172">
        <f>Detail!Y39</f>
        <v>6.5000000000000002E-2</v>
      </c>
      <c r="O29" s="33"/>
      <c r="P29" s="34">
        <f>Detail!Z39</f>
        <v>4.7500000000000001E-2</v>
      </c>
      <c r="Q29" s="33">
        <f>Detail!AA39</f>
        <v>5.2499999999999998E-2</v>
      </c>
      <c r="R29" s="33">
        <f>Detail!AB39</f>
        <v>5.7500000000000002E-2</v>
      </c>
      <c r="S29" s="35">
        <f>Detail!AC39</f>
        <v>6.25E-2</v>
      </c>
      <c r="T29" s="33"/>
      <c r="U29" t="s">
        <v>48</v>
      </c>
      <c r="V29" s="34">
        <f t="shared" si="3"/>
        <v>-1.7500000000000002E-2</v>
      </c>
      <c r="W29" s="33">
        <f t="shared" si="0"/>
        <v>-1.2500000000000004E-2</v>
      </c>
      <c r="X29" s="33">
        <f t="shared" si="1"/>
        <v>-7.4999999999999997E-3</v>
      </c>
      <c r="Y29" s="35">
        <f t="shared" si="2"/>
        <v>-2.5000000000000022E-3</v>
      </c>
    </row>
    <row r="30" spans="13:25" x14ac:dyDescent="0.25">
      <c r="M30" t="s">
        <v>49</v>
      </c>
      <c r="N30" s="172">
        <f>Detail!Y40</f>
        <v>6.5000000000000002E-2</v>
      </c>
      <c r="O30" s="33"/>
      <c r="P30" s="34">
        <f>Detail!Z40</f>
        <v>4.2500000000000003E-2</v>
      </c>
      <c r="Q30" s="33">
        <f>Detail!AA40</f>
        <v>4.7500000000000001E-2</v>
      </c>
      <c r="R30" s="33">
        <f>Detail!AB40</f>
        <v>5.2499999999999998E-2</v>
      </c>
      <c r="S30" s="35">
        <f>Detail!AC40</f>
        <v>0.06</v>
      </c>
      <c r="T30" s="33"/>
      <c r="U30" t="s">
        <v>49</v>
      </c>
      <c r="V30" s="34">
        <f t="shared" si="3"/>
        <v>-2.2499999999999999E-2</v>
      </c>
      <c r="W30" s="33">
        <f t="shared" si="0"/>
        <v>-1.7500000000000002E-2</v>
      </c>
      <c r="X30" s="33">
        <f t="shared" si="1"/>
        <v>-1.2500000000000004E-2</v>
      </c>
      <c r="Y30" s="35">
        <f t="shared" si="2"/>
        <v>-5.0000000000000044E-3</v>
      </c>
    </row>
    <row r="31" spans="13:25" x14ac:dyDescent="0.25">
      <c r="M31" t="s">
        <v>50</v>
      </c>
      <c r="N31" s="172">
        <f>Detail!Y41</f>
        <v>0.06</v>
      </c>
      <c r="O31" s="33"/>
      <c r="P31" s="34">
        <f>Detail!Z41</f>
        <v>0.04</v>
      </c>
      <c r="Q31" s="33">
        <f>Detail!AA41</f>
        <v>4.4999999999999998E-2</v>
      </c>
      <c r="R31" s="33">
        <f>Detail!AB41</f>
        <v>0.05</v>
      </c>
      <c r="S31" s="35">
        <f>Detail!AC41</f>
        <v>5.7500000000000002E-2</v>
      </c>
      <c r="T31" s="33"/>
      <c r="U31" t="s">
        <v>50</v>
      </c>
      <c r="V31" s="34">
        <f t="shared" si="3"/>
        <v>-1.9999999999999997E-2</v>
      </c>
      <c r="W31" s="33">
        <f t="shared" si="0"/>
        <v>-1.4999999999999999E-2</v>
      </c>
      <c r="X31" s="33">
        <f t="shared" si="1"/>
        <v>-9.999999999999995E-3</v>
      </c>
      <c r="Y31" s="35">
        <f t="shared" si="2"/>
        <v>-2.4999999999999953E-3</v>
      </c>
    </row>
    <row r="32" spans="13:25" x14ac:dyDescent="0.25">
      <c r="M32" t="s">
        <v>51</v>
      </c>
      <c r="N32" s="172">
        <f>Detail!Y42</f>
        <v>0.06</v>
      </c>
      <c r="O32" s="33"/>
      <c r="P32" s="34">
        <f>Detail!Z42</f>
        <v>3.2500000000000001E-2</v>
      </c>
      <c r="Q32" s="33">
        <f>Detail!AA42</f>
        <v>3.7499999999999999E-2</v>
      </c>
      <c r="R32" s="33">
        <f>Detail!AB42</f>
        <v>4.4999999999999998E-2</v>
      </c>
      <c r="S32" s="35">
        <f>Detail!AC42</f>
        <v>5.2499999999999998E-2</v>
      </c>
      <c r="T32" s="33"/>
      <c r="U32" t="s">
        <v>51</v>
      </c>
      <c r="V32" s="34">
        <f t="shared" si="3"/>
        <v>-2.7499999999999997E-2</v>
      </c>
      <c r="W32" s="33">
        <f t="shared" si="0"/>
        <v>-2.2499999999999999E-2</v>
      </c>
      <c r="X32" s="33">
        <f t="shared" si="1"/>
        <v>-1.4999999999999999E-2</v>
      </c>
      <c r="Y32" s="35">
        <f t="shared" si="2"/>
        <v>-7.4999999999999997E-3</v>
      </c>
    </row>
    <row r="33" spans="13:36" x14ac:dyDescent="0.25">
      <c r="M33" t="s">
        <v>52</v>
      </c>
      <c r="N33" s="172">
        <f>Detail!Y43</f>
        <v>0.06</v>
      </c>
      <c r="O33" s="33"/>
      <c r="P33" s="34">
        <f>Detail!Z43</f>
        <v>2.75E-2</v>
      </c>
      <c r="Q33" s="33">
        <f>Detail!AA43</f>
        <v>3.2500000000000001E-2</v>
      </c>
      <c r="R33" s="33">
        <f>Detail!AB43</f>
        <v>0.04</v>
      </c>
      <c r="S33" s="35">
        <f>Detail!AC43</f>
        <v>4.7500000000000001E-2</v>
      </c>
      <c r="T33" s="33"/>
      <c r="U33" t="s">
        <v>52</v>
      </c>
      <c r="V33" s="34">
        <f t="shared" si="3"/>
        <v>-3.2500000000000001E-2</v>
      </c>
      <c r="W33" s="33">
        <f t="shared" si="0"/>
        <v>-2.7499999999999997E-2</v>
      </c>
      <c r="X33" s="33">
        <f t="shared" si="1"/>
        <v>-1.9999999999999997E-2</v>
      </c>
      <c r="Y33" s="35">
        <f t="shared" si="2"/>
        <v>-1.2499999999999997E-2</v>
      </c>
    </row>
    <row r="34" spans="13:36" x14ac:dyDescent="0.25">
      <c r="M34" t="s">
        <v>53</v>
      </c>
      <c r="N34" s="172">
        <f>Detail!Y44</f>
        <v>0.06</v>
      </c>
      <c r="O34" s="33"/>
      <c r="P34" s="34">
        <f>Detail!Z44</f>
        <v>0.03</v>
      </c>
      <c r="Q34" s="33">
        <f>Detail!AA44</f>
        <v>3.5000000000000003E-2</v>
      </c>
      <c r="R34" s="33">
        <f>Detail!AB44</f>
        <v>4.2500000000000003E-2</v>
      </c>
      <c r="S34" s="35">
        <f>Detail!AC44</f>
        <v>0.05</v>
      </c>
      <c r="T34" s="33"/>
      <c r="U34" t="s">
        <v>53</v>
      </c>
      <c r="V34" s="34">
        <f t="shared" si="3"/>
        <v>-0.03</v>
      </c>
      <c r="W34" s="33">
        <f t="shared" si="0"/>
        <v>-2.4999999999999994E-2</v>
      </c>
      <c r="X34" s="33">
        <f t="shared" si="1"/>
        <v>-1.7499999999999995E-2</v>
      </c>
      <c r="Y34" s="35">
        <f t="shared" si="2"/>
        <v>-9.999999999999995E-3</v>
      </c>
    </row>
    <row r="35" spans="13:36" x14ac:dyDescent="0.25">
      <c r="M35" t="s">
        <v>54</v>
      </c>
      <c r="N35" s="172">
        <f>Detail!Y45</f>
        <v>5.5E-2</v>
      </c>
      <c r="O35" s="33"/>
      <c r="P35" s="34">
        <f>Detail!Z45</f>
        <v>0.03</v>
      </c>
      <c r="Q35" s="33">
        <f>Detail!AA45</f>
        <v>3.5000000000000003E-2</v>
      </c>
      <c r="R35" s="33">
        <f>Detail!AB45</f>
        <v>4.2500000000000003E-2</v>
      </c>
      <c r="S35" s="35">
        <f>Detail!AC45</f>
        <v>0.05</v>
      </c>
      <c r="T35" s="33"/>
      <c r="U35" t="s">
        <v>54</v>
      </c>
      <c r="V35" s="34">
        <f t="shared" si="3"/>
        <v>-2.5000000000000001E-2</v>
      </c>
      <c r="W35" s="33">
        <f t="shared" si="0"/>
        <v>-1.9999999999999997E-2</v>
      </c>
      <c r="X35" s="33">
        <f t="shared" si="1"/>
        <v>-1.2499999999999997E-2</v>
      </c>
      <c r="Y35" s="35">
        <f t="shared" si="2"/>
        <v>-4.9999999999999975E-3</v>
      </c>
    </row>
    <row r="36" spans="13:36" x14ac:dyDescent="0.25">
      <c r="M36" t="s">
        <v>55</v>
      </c>
      <c r="N36" s="172">
        <f>Detail!Y46</f>
        <v>5.5E-2</v>
      </c>
      <c r="O36" s="33"/>
      <c r="P36" s="34">
        <f>Detail!Z46</f>
        <v>2.75E-2</v>
      </c>
      <c r="Q36" s="33">
        <f>Detail!AA46</f>
        <v>3.2500000000000001E-2</v>
      </c>
      <c r="R36" s="33">
        <f>Detail!AB46</f>
        <v>0.04</v>
      </c>
      <c r="S36" s="35">
        <f>Detail!AC46</f>
        <v>4.7500000000000001E-2</v>
      </c>
      <c r="T36" s="33"/>
      <c r="U36" t="s">
        <v>55</v>
      </c>
      <c r="V36" s="34">
        <f t="shared" si="3"/>
        <v>-2.75E-2</v>
      </c>
      <c r="W36" s="33">
        <f t="shared" si="0"/>
        <v>-2.2499999999999999E-2</v>
      </c>
      <c r="X36" s="33">
        <f t="shared" si="1"/>
        <v>-1.4999999999999999E-2</v>
      </c>
      <c r="Y36" s="35">
        <f t="shared" si="2"/>
        <v>-7.4999999999999997E-3</v>
      </c>
    </row>
    <row r="37" spans="13:36" x14ac:dyDescent="0.25">
      <c r="M37" t="s">
        <v>56</v>
      </c>
      <c r="N37" s="172">
        <f>Detail!Y47</f>
        <v>5.5E-2</v>
      </c>
      <c r="O37" s="33"/>
      <c r="P37" s="34">
        <f>Detail!Z47</f>
        <v>3.2500000000000001E-2</v>
      </c>
      <c r="Q37" s="33">
        <f>Detail!AA47</f>
        <v>3.7499999999999999E-2</v>
      </c>
      <c r="R37" s="33">
        <f>Detail!AB47</f>
        <v>4.4999999999999998E-2</v>
      </c>
      <c r="S37" s="35">
        <f>Detail!AC47</f>
        <v>5.2499999999999998E-2</v>
      </c>
      <c r="T37" s="33"/>
      <c r="U37" t="s">
        <v>56</v>
      </c>
      <c r="V37" s="34">
        <f t="shared" si="3"/>
        <v>-2.2499999999999999E-2</v>
      </c>
      <c r="W37" s="33">
        <f t="shared" si="0"/>
        <v>-1.7500000000000002E-2</v>
      </c>
      <c r="X37" s="33">
        <f t="shared" si="1"/>
        <v>-1.0000000000000002E-2</v>
      </c>
      <c r="Y37" s="35">
        <f t="shared" si="2"/>
        <v>-2.5000000000000022E-3</v>
      </c>
    </row>
    <row r="38" spans="13:36" x14ac:dyDescent="0.25">
      <c r="M38" t="s">
        <v>57</v>
      </c>
      <c r="N38" s="172">
        <f>Detail!Y48</f>
        <v>5.5E-2</v>
      </c>
      <c r="O38" s="33"/>
      <c r="P38" s="34">
        <f>Detail!Z48</f>
        <v>3.2500000000000001E-2</v>
      </c>
      <c r="Q38" s="33">
        <f>Detail!AA48</f>
        <v>3.7499999999999999E-2</v>
      </c>
      <c r="R38" s="33">
        <f>Detail!AB48</f>
        <v>4.2500000000000003E-2</v>
      </c>
      <c r="S38" s="35">
        <f>Detail!AC48</f>
        <v>0.05</v>
      </c>
      <c r="T38" s="33"/>
      <c r="U38" t="s">
        <v>57</v>
      </c>
      <c r="V38" s="34">
        <f t="shared" si="3"/>
        <v>-2.2499999999999999E-2</v>
      </c>
      <c r="W38" s="33">
        <f t="shared" si="0"/>
        <v>-1.7500000000000002E-2</v>
      </c>
      <c r="X38" s="33">
        <f t="shared" si="1"/>
        <v>-1.2499999999999997E-2</v>
      </c>
      <c r="Y38" s="35">
        <f t="shared" si="2"/>
        <v>-4.9999999999999975E-3</v>
      </c>
    </row>
    <row r="39" spans="13:36" x14ac:dyDescent="0.25">
      <c r="M39" t="s">
        <v>58</v>
      </c>
      <c r="N39" s="172">
        <f>Detail!Y49</f>
        <v>5.2499999999999998E-2</v>
      </c>
      <c r="O39" s="33"/>
      <c r="P39" s="34">
        <f>Detail!Z49</f>
        <v>3.2500000000000001E-2</v>
      </c>
      <c r="Q39" s="33">
        <f>Detail!AA49</f>
        <v>3.7499999999999999E-2</v>
      </c>
      <c r="R39" s="33">
        <f>Detail!AB49</f>
        <v>4.2500000000000003E-2</v>
      </c>
      <c r="S39" s="35">
        <f>Detail!AC49</f>
        <v>4.7500000000000001E-2</v>
      </c>
      <c r="T39" s="33"/>
      <c r="U39" t="s">
        <v>58</v>
      </c>
      <c r="V39" s="34">
        <f t="shared" si="3"/>
        <v>-1.9999999999999997E-2</v>
      </c>
      <c r="W39" s="33">
        <f t="shared" si="0"/>
        <v>-1.4999999999999999E-2</v>
      </c>
      <c r="X39" s="33">
        <f t="shared" si="1"/>
        <v>-9.999999999999995E-3</v>
      </c>
      <c r="Y39" s="35">
        <f t="shared" si="2"/>
        <v>-4.9999999999999975E-3</v>
      </c>
    </row>
    <row r="40" spans="13:36" x14ac:dyDescent="0.25">
      <c r="M40" t="s">
        <v>59</v>
      </c>
      <c r="N40" s="172">
        <f>Detail!Y50</f>
        <v>5.2499999999999998E-2</v>
      </c>
      <c r="O40" s="33"/>
      <c r="P40" s="34">
        <f>Detail!Z50</f>
        <v>3.7499999999999999E-2</v>
      </c>
      <c r="Q40" s="33">
        <f>Detail!AA50</f>
        <v>0.04</v>
      </c>
      <c r="R40" s="33">
        <f>Detail!AB50</f>
        <v>4.2500000000000003E-2</v>
      </c>
      <c r="S40" s="35">
        <f>Detail!AC50</f>
        <v>4.7500000000000001E-2</v>
      </c>
      <c r="T40" s="33"/>
      <c r="U40" t="s">
        <v>59</v>
      </c>
      <c r="V40" s="34">
        <f t="shared" si="3"/>
        <v>-1.4999999999999999E-2</v>
      </c>
      <c r="W40" s="33">
        <f t="shared" si="0"/>
        <v>-1.2499999999999997E-2</v>
      </c>
      <c r="X40" s="33">
        <f t="shared" si="1"/>
        <v>-9.999999999999995E-3</v>
      </c>
      <c r="Y40" s="35">
        <f t="shared" si="2"/>
        <v>-4.9999999999999975E-3</v>
      </c>
    </row>
    <row r="41" spans="13:36" x14ac:dyDescent="0.25">
      <c r="M41" t="s">
        <v>60</v>
      </c>
      <c r="N41" s="172">
        <f>Detail!Y51</f>
        <v>5.2499999999999998E-2</v>
      </c>
      <c r="O41" s="33"/>
      <c r="P41" s="34">
        <f>Detail!Z51</f>
        <v>3.7499999999999999E-2</v>
      </c>
      <c r="Q41" s="33">
        <f>Detail!AA51</f>
        <v>0.04</v>
      </c>
      <c r="R41" s="33">
        <f>Detail!AB51</f>
        <v>4.4999999999999998E-2</v>
      </c>
      <c r="S41" s="35">
        <f>Detail!AC51</f>
        <v>4.7500000000000001E-2</v>
      </c>
      <c r="T41" s="33"/>
      <c r="U41" t="s">
        <v>60</v>
      </c>
      <c r="V41" s="34">
        <f t="shared" si="3"/>
        <v>-1.4999999999999999E-2</v>
      </c>
      <c r="W41" s="33">
        <f t="shared" si="0"/>
        <v>-1.2499999999999997E-2</v>
      </c>
      <c r="X41" s="33">
        <f t="shared" si="1"/>
        <v>-7.4999999999999997E-3</v>
      </c>
      <c r="Y41" s="35">
        <f t="shared" si="2"/>
        <v>-4.9999999999999975E-3</v>
      </c>
    </row>
    <row r="42" spans="13:36" x14ac:dyDescent="0.25">
      <c r="M42" t="s">
        <v>61</v>
      </c>
      <c r="N42" s="172">
        <f>Detail!Y52</f>
        <v>5.2499999999999998E-2</v>
      </c>
      <c r="O42" s="33"/>
      <c r="P42" s="34">
        <f>Detail!Z52</f>
        <v>0.04</v>
      </c>
      <c r="Q42" s="33">
        <f>Detail!AA52</f>
        <v>4.2500000000000003E-2</v>
      </c>
      <c r="R42" s="33">
        <f>Detail!AB52</f>
        <v>4.4999999999999998E-2</v>
      </c>
      <c r="S42" s="35">
        <f>Detail!AC52</f>
        <v>4.7500000000000001E-2</v>
      </c>
      <c r="T42" s="33"/>
      <c r="U42" t="s">
        <v>61</v>
      </c>
      <c r="V42" s="34">
        <f t="shared" si="3"/>
        <v>-1.2499999999999997E-2</v>
      </c>
      <c r="W42" s="33">
        <f t="shared" si="0"/>
        <v>-9.999999999999995E-3</v>
      </c>
      <c r="X42" s="33">
        <f t="shared" si="1"/>
        <v>-7.4999999999999997E-3</v>
      </c>
      <c r="Y42" s="35">
        <f t="shared" si="2"/>
        <v>-4.9999999999999975E-3</v>
      </c>
    </row>
    <row r="43" spans="13:36" x14ac:dyDescent="0.25">
      <c r="M43" t="s">
        <v>62</v>
      </c>
      <c r="N43" s="172">
        <f>Detail!Y53</f>
        <v>5.2499999999999998E-2</v>
      </c>
      <c r="O43" s="33"/>
      <c r="P43" s="34">
        <f>Detail!Z53</f>
        <v>4.2500000000000003E-2</v>
      </c>
      <c r="Q43" s="33">
        <f>Detail!AA53</f>
        <v>4.4999999999999998E-2</v>
      </c>
      <c r="R43" s="33">
        <f>Detail!AB53</f>
        <v>4.7500000000000001E-2</v>
      </c>
      <c r="S43" s="35">
        <f>Detail!AC53</f>
        <v>0.05</v>
      </c>
      <c r="T43" s="33"/>
      <c r="U43" t="s">
        <v>62</v>
      </c>
      <c r="V43" s="34">
        <f t="shared" si="3"/>
        <v>-9.999999999999995E-3</v>
      </c>
      <c r="W43" s="33">
        <f t="shared" si="0"/>
        <v>-7.4999999999999997E-3</v>
      </c>
      <c r="X43" s="33">
        <f t="shared" si="1"/>
        <v>-4.9999999999999975E-3</v>
      </c>
      <c r="Y43" s="35">
        <f t="shared" si="2"/>
        <v>-2.4999999999999953E-3</v>
      </c>
      <c r="Z43" s="167"/>
      <c r="AA43" s="167"/>
      <c r="AB43" s="167"/>
      <c r="AC43" s="14"/>
      <c r="AD43" s="14"/>
      <c r="AE43" s="14"/>
      <c r="AF43" s="14"/>
      <c r="AG43" s="14"/>
      <c r="AH43" s="14"/>
      <c r="AI43" s="14"/>
      <c r="AJ43" s="14"/>
    </row>
    <row r="44" spans="13:36" x14ac:dyDescent="0.25">
      <c r="M44" t="s">
        <v>63</v>
      </c>
      <c r="N44" s="172">
        <f>Detail!Y54</f>
        <v>5.2499999999999998E-2</v>
      </c>
      <c r="O44" s="33"/>
      <c r="P44" s="34">
        <f>Detail!Z54</f>
        <v>4.4999999999999998E-2</v>
      </c>
      <c r="Q44" s="33">
        <f>Detail!AA54</f>
        <v>4.4999999999999998E-2</v>
      </c>
      <c r="R44" s="33">
        <f>Detail!AB54</f>
        <v>4.7500000000000001E-2</v>
      </c>
      <c r="S44" s="35">
        <f>Detail!AC54</f>
        <v>5.2499999999999998E-2</v>
      </c>
      <c r="T44" s="33"/>
      <c r="U44" t="s">
        <v>63</v>
      </c>
      <c r="V44" s="34">
        <f t="shared" si="3"/>
        <v>-7.4999999999999997E-3</v>
      </c>
      <c r="W44" s="33">
        <f t="shared" si="0"/>
        <v>-7.4999999999999997E-3</v>
      </c>
      <c r="X44" s="33">
        <f t="shared" si="1"/>
        <v>-4.9999999999999975E-3</v>
      </c>
      <c r="Y44" s="35">
        <f t="shared" si="2"/>
        <v>0</v>
      </c>
      <c r="Z44" s="33"/>
      <c r="AA44" s="33"/>
      <c r="AB44" s="33"/>
      <c r="AC44" s="14"/>
      <c r="AD44" s="87"/>
      <c r="AE44" s="14"/>
      <c r="AF44" s="87"/>
      <c r="AG44" s="87"/>
      <c r="AH44" s="87"/>
      <c r="AI44" s="87"/>
      <c r="AJ44" s="14"/>
    </row>
    <row r="45" spans="13:36" x14ac:dyDescent="0.25">
      <c r="M45" t="s">
        <v>64</v>
      </c>
      <c r="N45" s="172">
        <f>Detail!Y55</f>
        <v>5.2499999999999998E-2</v>
      </c>
      <c r="O45" s="33"/>
      <c r="P45" s="34">
        <f>Detail!Z55</f>
        <v>4.7500000000000001E-2</v>
      </c>
      <c r="Q45" s="33">
        <f>Detail!AA55</f>
        <v>0.05</v>
      </c>
      <c r="R45" s="33">
        <f>Detail!AB55</f>
        <v>5.2499999999999998E-2</v>
      </c>
      <c r="S45" s="35">
        <f>Detail!AC55</f>
        <v>5.5E-2</v>
      </c>
      <c r="T45" s="33"/>
      <c r="U45" t="s">
        <v>64</v>
      </c>
      <c r="V45" s="34">
        <f t="shared" si="3"/>
        <v>-4.9999999999999975E-3</v>
      </c>
      <c r="W45" s="33">
        <f t="shared" si="0"/>
        <v>-2.4999999999999953E-3</v>
      </c>
      <c r="X45" s="33">
        <f t="shared" si="1"/>
        <v>0</v>
      </c>
      <c r="Y45" s="35">
        <f t="shared" si="2"/>
        <v>2.5000000000000022E-3</v>
      </c>
      <c r="Z45" s="33"/>
      <c r="AA45" s="33"/>
      <c r="AB45" s="33"/>
      <c r="AC45" s="14"/>
      <c r="AD45" s="87"/>
      <c r="AE45" s="14"/>
      <c r="AF45" s="87"/>
      <c r="AG45" s="87"/>
      <c r="AH45" s="87"/>
      <c r="AI45" s="87"/>
      <c r="AJ45" s="14"/>
    </row>
    <row r="46" spans="13:36" x14ac:dyDescent="0.25">
      <c r="M46" t="s">
        <v>65</v>
      </c>
      <c r="N46" s="172">
        <f>Detail!Y56</f>
        <v>5.2499999999999998E-2</v>
      </c>
      <c r="O46" s="33"/>
      <c r="P46" s="34">
        <f>Detail!Z56</f>
        <v>4.7500000000000001E-2</v>
      </c>
      <c r="Q46" s="33">
        <f>Detail!AA56</f>
        <v>4.7500000000000001E-2</v>
      </c>
      <c r="R46" s="33">
        <f>Detail!AB56</f>
        <v>5.2499999999999998E-2</v>
      </c>
      <c r="S46" s="35">
        <f>Detail!AC56</f>
        <v>5.5E-2</v>
      </c>
      <c r="T46" s="33"/>
      <c r="U46" t="s">
        <v>65</v>
      </c>
      <c r="V46" s="34">
        <f t="shared" si="3"/>
        <v>-4.9999999999999975E-3</v>
      </c>
      <c r="W46" s="33">
        <f t="shared" si="0"/>
        <v>-4.9999999999999975E-3</v>
      </c>
      <c r="X46" s="33">
        <f t="shared" si="1"/>
        <v>0</v>
      </c>
      <c r="Y46" s="35">
        <f t="shared" si="2"/>
        <v>2.5000000000000022E-3</v>
      </c>
      <c r="Z46" s="33"/>
      <c r="AA46" s="33"/>
      <c r="AB46" s="33"/>
      <c r="AC46" s="14"/>
      <c r="AD46" s="87"/>
      <c r="AE46" s="14"/>
      <c r="AF46" s="87"/>
      <c r="AG46" s="87"/>
      <c r="AH46" s="87"/>
      <c r="AI46" s="87"/>
      <c r="AJ46" s="14"/>
    </row>
    <row r="47" spans="13:36" x14ac:dyDescent="0.25">
      <c r="M47" t="s">
        <v>66</v>
      </c>
      <c r="N47" s="172">
        <f>Detail!Y57</f>
        <v>5.5E-2</v>
      </c>
      <c r="O47" s="33"/>
      <c r="P47" s="34">
        <f>Detail!Z57</f>
        <v>4.4999999999999998E-2</v>
      </c>
      <c r="Q47" s="33">
        <f>Detail!AA57</f>
        <v>4.7500000000000001E-2</v>
      </c>
      <c r="R47" s="33">
        <f>Detail!AB57</f>
        <v>0.05</v>
      </c>
      <c r="S47" s="35">
        <f>Detail!AC57</f>
        <v>5.2499999999999998E-2</v>
      </c>
      <c r="T47" s="33"/>
      <c r="U47" t="s">
        <v>66</v>
      </c>
      <c r="V47" s="34">
        <f t="shared" si="3"/>
        <v>-1.0000000000000002E-2</v>
      </c>
      <c r="W47" s="33">
        <f t="shared" si="0"/>
        <v>-7.4999999999999997E-3</v>
      </c>
      <c r="X47" s="33">
        <f t="shared" si="1"/>
        <v>-4.9999999999999975E-3</v>
      </c>
      <c r="Y47" s="35">
        <f t="shared" si="2"/>
        <v>-2.5000000000000022E-3</v>
      </c>
      <c r="Z47" s="33"/>
      <c r="AA47" s="33"/>
      <c r="AB47" s="33"/>
      <c r="AC47" s="14"/>
      <c r="AD47" s="87"/>
      <c r="AE47" s="14"/>
      <c r="AF47" s="87"/>
      <c r="AG47" s="87"/>
      <c r="AH47" s="87"/>
      <c r="AI47" s="87"/>
      <c r="AJ47" s="14"/>
    </row>
    <row r="48" spans="13:36" x14ac:dyDescent="0.25">
      <c r="M48" t="s">
        <v>67</v>
      </c>
      <c r="N48" s="172">
        <f>Detail!Y58</f>
        <v>5.5E-2</v>
      </c>
      <c r="O48" s="33"/>
      <c r="P48" s="34">
        <f>Detail!Z58</f>
        <v>4.4999999999999998E-2</v>
      </c>
      <c r="Q48" s="33">
        <f>Detail!AA58</f>
        <v>4.7500000000000001E-2</v>
      </c>
      <c r="R48" s="33">
        <f>Detail!AB58</f>
        <v>0.05</v>
      </c>
      <c r="S48" s="35">
        <f>Detail!AC58</f>
        <v>5.2499999999999998E-2</v>
      </c>
      <c r="T48" s="33"/>
      <c r="U48" t="s">
        <v>67</v>
      </c>
      <c r="V48" s="34">
        <f t="shared" si="3"/>
        <v>-1.0000000000000002E-2</v>
      </c>
      <c r="W48" s="33">
        <f t="shared" si="0"/>
        <v>-7.4999999999999997E-3</v>
      </c>
      <c r="X48" s="33">
        <f t="shared" si="1"/>
        <v>-4.9999999999999975E-3</v>
      </c>
      <c r="Y48" s="35">
        <f t="shared" si="2"/>
        <v>-2.5000000000000022E-3</v>
      </c>
      <c r="Z48" s="33"/>
      <c r="AA48" s="33"/>
      <c r="AB48" s="33"/>
      <c r="AC48" s="14"/>
      <c r="AD48" s="87"/>
      <c r="AE48" s="14"/>
      <c r="AF48" s="87"/>
      <c r="AG48" s="87"/>
      <c r="AH48" s="87"/>
      <c r="AI48" s="87"/>
      <c r="AJ48" s="14"/>
    </row>
    <row r="49" spans="13:36" x14ac:dyDescent="0.25">
      <c r="M49" t="s">
        <v>68</v>
      </c>
      <c r="N49" s="172">
        <f>Detail!Y59</f>
        <v>5.5E-2</v>
      </c>
      <c r="O49" s="33"/>
      <c r="P49" s="34">
        <f>Detail!Z59</f>
        <v>4.7500000000000001E-2</v>
      </c>
      <c r="Q49" s="33">
        <f>Detail!AA59</f>
        <v>4.7500000000000001E-2</v>
      </c>
      <c r="R49" s="33">
        <f>Detail!AB59</f>
        <v>0.05</v>
      </c>
      <c r="S49" s="35">
        <f>Detail!AC59</f>
        <v>5.5E-2</v>
      </c>
      <c r="T49" s="33"/>
      <c r="U49" t="s">
        <v>68</v>
      </c>
      <c r="V49" s="34">
        <f t="shared" si="3"/>
        <v>-7.4999999999999997E-3</v>
      </c>
      <c r="W49" s="33">
        <f t="shared" si="0"/>
        <v>-7.4999999999999997E-3</v>
      </c>
      <c r="X49" s="33">
        <f t="shared" si="1"/>
        <v>-4.9999999999999975E-3</v>
      </c>
      <c r="Y49" s="35">
        <f t="shared" si="2"/>
        <v>0</v>
      </c>
      <c r="Z49" s="33"/>
      <c r="AA49" s="33"/>
      <c r="AB49" s="33"/>
      <c r="AC49" s="14"/>
      <c r="AD49" s="87"/>
      <c r="AE49" s="14"/>
      <c r="AF49" s="87"/>
      <c r="AG49" s="87"/>
      <c r="AH49" s="87"/>
      <c r="AI49" s="87"/>
      <c r="AJ49" s="14"/>
    </row>
    <row r="50" spans="13:36" x14ac:dyDescent="0.25">
      <c r="M50" t="s">
        <v>69</v>
      </c>
      <c r="N50" s="172">
        <f>Detail!Y60</f>
        <v>5.5E-2</v>
      </c>
      <c r="O50" s="33"/>
      <c r="P50" s="34">
        <f>Detail!Z60</f>
        <v>4.7500000000000001E-2</v>
      </c>
      <c r="Q50" s="33">
        <f>Detail!AA60</f>
        <v>0.05</v>
      </c>
      <c r="R50" s="33">
        <f>Detail!AB60</f>
        <v>5.2499999999999998E-2</v>
      </c>
      <c r="S50" s="35">
        <f>Detail!AC60</f>
        <v>5.5E-2</v>
      </c>
      <c r="T50" s="33"/>
      <c r="U50" t="s">
        <v>69</v>
      </c>
      <c r="V50" s="34">
        <f t="shared" si="3"/>
        <v>-7.4999999999999997E-3</v>
      </c>
      <c r="W50" s="33">
        <f t="shared" si="0"/>
        <v>-4.9999999999999975E-3</v>
      </c>
      <c r="X50" s="33">
        <f t="shared" si="1"/>
        <v>-2.5000000000000022E-3</v>
      </c>
      <c r="Y50" s="35">
        <f t="shared" si="2"/>
        <v>0</v>
      </c>
      <c r="Z50" s="33"/>
      <c r="AA50" s="33"/>
      <c r="AB50" s="33"/>
      <c r="AC50" s="14"/>
      <c r="AD50" s="87"/>
      <c r="AE50" s="14"/>
      <c r="AF50" s="87"/>
      <c r="AG50" s="87"/>
      <c r="AH50" s="87"/>
      <c r="AI50" s="87"/>
      <c r="AJ50" s="14"/>
    </row>
    <row r="51" spans="13:36" x14ac:dyDescent="0.25">
      <c r="M51" t="s">
        <v>70</v>
      </c>
      <c r="N51" s="172">
        <f>Detail!Y61</f>
        <v>5.5E-2</v>
      </c>
      <c r="O51" s="33"/>
      <c r="P51" s="34">
        <f>Detail!Z61</f>
        <v>4.4999999999999998E-2</v>
      </c>
      <c r="Q51" s="33">
        <f>Detail!AA61</f>
        <v>4.7500000000000001E-2</v>
      </c>
      <c r="R51" s="33">
        <f>Detail!AB61</f>
        <v>0.05</v>
      </c>
      <c r="S51" s="35">
        <f>Detail!AC61</f>
        <v>5.5E-2</v>
      </c>
      <c r="T51" s="33"/>
      <c r="U51" t="s">
        <v>70</v>
      </c>
      <c r="V51" s="34">
        <f t="shared" si="3"/>
        <v>-1.0000000000000002E-2</v>
      </c>
      <c r="W51" s="33">
        <f t="shared" si="0"/>
        <v>-7.4999999999999997E-3</v>
      </c>
      <c r="X51" s="33">
        <f t="shared" si="1"/>
        <v>-4.9999999999999975E-3</v>
      </c>
      <c r="Y51" s="35">
        <f t="shared" si="2"/>
        <v>0</v>
      </c>
      <c r="Z51" s="33"/>
      <c r="AA51" s="33"/>
      <c r="AB51" s="33"/>
      <c r="AC51" s="14"/>
      <c r="AD51" s="87"/>
      <c r="AE51" s="14"/>
      <c r="AF51" s="87"/>
      <c r="AG51" s="87"/>
      <c r="AH51" s="87"/>
      <c r="AI51" s="87"/>
      <c r="AJ51" s="14"/>
    </row>
    <row r="52" spans="13:36" x14ac:dyDescent="0.25">
      <c r="M52" t="s">
        <v>71</v>
      </c>
      <c r="N52" s="172">
        <f>Detail!Y62</f>
        <v>5.5E-2</v>
      </c>
      <c r="O52" s="33"/>
      <c r="P52" s="34">
        <f>Detail!Z62</f>
        <v>0.04</v>
      </c>
      <c r="Q52" s="33">
        <f>Detail!AA62</f>
        <v>4.4999999999999998E-2</v>
      </c>
      <c r="R52" s="33">
        <f>Detail!AB62</f>
        <v>0.05</v>
      </c>
      <c r="S52" s="35">
        <f>Detail!AC62</f>
        <v>5.5E-2</v>
      </c>
      <c r="T52" s="33"/>
      <c r="U52" t="s">
        <v>71</v>
      </c>
      <c r="V52" s="34">
        <f t="shared" si="3"/>
        <v>-1.4999999999999999E-2</v>
      </c>
      <c r="W52" s="33">
        <f t="shared" si="0"/>
        <v>-1.0000000000000002E-2</v>
      </c>
      <c r="X52" s="33">
        <f t="shared" si="1"/>
        <v>-4.9999999999999975E-3</v>
      </c>
      <c r="Y52" s="35">
        <f t="shared" si="2"/>
        <v>0</v>
      </c>
      <c r="Z52" s="33"/>
      <c r="AA52" s="33"/>
      <c r="AB52" s="33"/>
      <c r="AC52" s="14"/>
      <c r="AD52" s="87"/>
      <c r="AE52" s="14"/>
      <c r="AF52" s="87"/>
      <c r="AG52" s="87"/>
      <c r="AH52" s="87"/>
      <c r="AI52" s="87"/>
      <c r="AJ52" s="14"/>
    </row>
    <row r="53" spans="13:36" x14ac:dyDescent="0.25">
      <c r="M53" t="s">
        <v>72</v>
      </c>
      <c r="N53" s="172">
        <f>Detail!Y63</f>
        <v>5.5E-2</v>
      </c>
      <c r="O53" s="33"/>
      <c r="P53" s="34">
        <f>Detail!Z63</f>
        <v>4.7500000000000001E-2</v>
      </c>
      <c r="Q53" s="33">
        <f>Detail!AA63</f>
        <v>0.05</v>
      </c>
      <c r="R53" s="33">
        <f>Detail!AB63</f>
        <v>5.2499999999999998E-2</v>
      </c>
      <c r="S53" s="35">
        <f>Detail!AC63</f>
        <v>5.7500000000000002E-2</v>
      </c>
      <c r="T53" s="33"/>
      <c r="U53" t="s">
        <v>72</v>
      </c>
      <c r="V53" s="34">
        <f t="shared" si="3"/>
        <v>-7.4999999999999997E-3</v>
      </c>
      <c r="W53" s="33">
        <f t="shared" si="0"/>
        <v>-4.9999999999999975E-3</v>
      </c>
      <c r="X53" s="33">
        <f t="shared" si="1"/>
        <v>-2.5000000000000022E-3</v>
      </c>
      <c r="Y53" s="35">
        <f t="shared" si="2"/>
        <v>2.5000000000000022E-3</v>
      </c>
      <c r="Z53" s="33"/>
      <c r="AA53" s="33"/>
      <c r="AB53" s="33"/>
      <c r="AC53" s="14"/>
      <c r="AD53" s="87"/>
      <c r="AE53" s="14"/>
      <c r="AF53" s="87"/>
      <c r="AG53" s="87"/>
      <c r="AH53" s="87"/>
      <c r="AI53" s="87"/>
      <c r="AJ53" s="14"/>
    </row>
    <row r="54" spans="13:36" x14ac:dyDescent="0.25">
      <c r="M54" t="s">
        <v>73</v>
      </c>
      <c r="N54" s="172">
        <f>Detail!Y64</f>
        <v>5.5E-2</v>
      </c>
      <c r="O54" s="33"/>
      <c r="P54" s="34">
        <f>Detail!Z64</f>
        <v>5.2499999999999998E-2</v>
      </c>
      <c r="Q54" s="33">
        <f>Detail!AA64</f>
        <v>5.5E-2</v>
      </c>
      <c r="R54" s="33">
        <f>Detail!AB64</f>
        <v>5.7500000000000002E-2</v>
      </c>
      <c r="S54" s="35">
        <f>Detail!AC64</f>
        <v>6.25E-2</v>
      </c>
      <c r="T54" s="33"/>
      <c r="U54" t="s">
        <v>73</v>
      </c>
      <c r="V54" s="34">
        <f t="shared" si="3"/>
        <v>-2.5000000000000022E-3</v>
      </c>
      <c r="W54" s="33">
        <f t="shared" si="0"/>
        <v>0</v>
      </c>
      <c r="X54" s="33">
        <f t="shared" si="1"/>
        <v>2.5000000000000022E-3</v>
      </c>
      <c r="Y54" s="35">
        <f t="shared" si="2"/>
        <v>7.4999999999999997E-3</v>
      </c>
      <c r="Z54" s="33"/>
      <c r="AA54" s="33"/>
      <c r="AB54" s="33"/>
      <c r="AC54" s="14"/>
      <c r="AD54" s="87"/>
      <c r="AE54" s="14"/>
      <c r="AF54" s="87"/>
      <c r="AG54" s="87"/>
      <c r="AH54" s="87"/>
      <c r="AI54" s="87"/>
      <c r="AJ54" s="14"/>
    </row>
    <row r="55" spans="13:36" x14ac:dyDescent="0.25">
      <c r="M55" t="s">
        <v>74</v>
      </c>
      <c r="N55" s="172">
        <f>Detail!Y65</f>
        <v>0.06</v>
      </c>
      <c r="O55" s="33"/>
      <c r="P55" s="34">
        <f>Detail!Z65</f>
        <v>7.2499999999999995E-2</v>
      </c>
      <c r="Q55" s="33">
        <f>Detail!AA65</f>
        <v>7.2499999999999995E-2</v>
      </c>
      <c r="R55" s="33">
        <f>Detail!AB65</f>
        <v>7.4999999999999997E-2</v>
      </c>
      <c r="S55" s="35">
        <f>Detail!AC65</f>
        <v>7.7499999999999999E-2</v>
      </c>
      <c r="T55" s="33"/>
      <c r="U55" t="s">
        <v>74</v>
      </c>
      <c r="V55" s="34">
        <f t="shared" si="3"/>
        <v>1.2499999999999997E-2</v>
      </c>
      <c r="W55" s="33">
        <f t="shared" si="0"/>
        <v>1.2499999999999997E-2</v>
      </c>
      <c r="X55" s="33">
        <f t="shared" si="1"/>
        <v>1.4999999999999999E-2</v>
      </c>
      <c r="Y55" s="35">
        <f t="shared" si="2"/>
        <v>1.7500000000000002E-2</v>
      </c>
      <c r="Z55" s="33"/>
      <c r="AA55" s="33"/>
      <c r="AB55" s="33"/>
      <c r="AC55" s="14"/>
      <c r="AD55" s="87"/>
      <c r="AE55" s="14"/>
      <c r="AF55" s="87"/>
      <c r="AG55" s="87"/>
      <c r="AH55" s="87"/>
      <c r="AI55" s="87"/>
      <c r="AJ55" s="14"/>
    </row>
    <row r="56" spans="13:36" x14ac:dyDescent="0.25">
      <c r="M56" t="s">
        <v>75</v>
      </c>
      <c r="N56" s="172">
        <f>Detail!Y66</f>
        <v>0.06</v>
      </c>
      <c r="O56" s="33"/>
      <c r="P56" s="34">
        <f>Detail!Z66</f>
        <v>6.5000000000000002E-2</v>
      </c>
      <c r="Q56" s="33">
        <f>Detail!AA66</f>
        <v>6.5000000000000002E-2</v>
      </c>
      <c r="R56" s="33">
        <f>Detail!AB66</f>
        <v>6.7500000000000004E-2</v>
      </c>
      <c r="S56" s="35">
        <f>Detail!AC66</f>
        <v>7.0000000000000007E-2</v>
      </c>
      <c r="T56" s="33"/>
      <c r="U56" t="s">
        <v>75</v>
      </c>
      <c r="V56" s="34">
        <f t="shared" si="3"/>
        <v>5.0000000000000044E-3</v>
      </c>
      <c r="W56" s="33">
        <f t="shared" si="0"/>
        <v>5.0000000000000044E-3</v>
      </c>
      <c r="X56" s="33">
        <f t="shared" si="1"/>
        <v>7.5000000000000067E-3</v>
      </c>
      <c r="Y56" s="35">
        <f t="shared" si="2"/>
        <v>1.0000000000000009E-2</v>
      </c>
      <c r="Z56" s="33"/>
      <c r="AA56" s="33"/>
      <c r="AB56" s="33"/>
      <c r="AC56" s="14"/>
      <c r="AD56" s="87"/>
      <c r="AE56" s="14"/>
      <c r="AF56" s="87"/>
      <c r="AG56" s="87"/>
      <c r="AH56" s="87"/>
      <c r="AI56" s="87"/>
      <c r="AJ56" s="14"/>
    </row>
    <row r="57" spans="13:36" x14ac:dyDescent="0.25">
      <c r="M57" t="s">
        <v>76</v>
      </c>
      <c r="N57" s="172">
        <f>Detail!Y67</f>
        <v>0.06</v>
      </c>
      <c r="O57" s="33"/>
      <c r="P57" s="34">
        <f>Detail!Z67</f>
        <v>5.5E-2</v>
      </c>
      <c r="Q57" s="33">
        <f>Detail!AA67</f>
        <v>5.7500000000000002E-2</v>
      </c>
      <c r="R57" s="33">
        <f>Detail!AB67</f>
        <v>6.25E-2</v>
      </c>
      <c r="S57" s="35">
        <f>Detail!AC67</f>
        <v>6.7500000000000004E-2</v>
      </c>
      <c r="T57" s="33"/>
      <c r="U57" t="s">
        <v>76</v>
      </c>
      <c r="V57" s="34">
        <f t="shared" si="3"/>
        <v>-4.9999999999999975E-3</v>
      </c>
      <c r="W57" s="33">
        <f t="shared" si="0"/>
        <v>-2.4999999999999953E-3</v>
      </c>
      <c r="X57" s="33">
        <f t="shared" si="1"/>
        <v>2.5000000000000022E-3</v>
      </c>
      <c r="Y57" s="35">
        <f t="shared" si="2"/>
        <v>7.5000000000000067E-3</v>
      </c>
      <c r="Z57" s="33"/>
      <c r="AA57" s="33"/>
      <c r="AB57" s="33"/>
      <c r="AC57" s="14"/>
      <c r="AD57" s="87"/>
      <c r="AE57" s="14"/>
      <c r="AF57" s="87"/>
      <c r="AG57" s="87"/>
      <c r="AH57" s="87"/>
      <c r="AI57" s="87"/>
      <c r="AJ57" s="14"/>
    </row>
    <row r="58" spans="13:36" x14ac:dyDescent="0.25">
      <c r="M58" t="s">
        <v>77</v>
      </c>
      <c r="N58" s="172">
        <f>Detail!Y68</f>
        <v>0.06</v>
      </c>
      <c r="O58" s="33"/>
      <c r="P58" s="34">
        <f>Detail!Z68</f>
        <v>0.04</v>
      </c>
      <c r="Q58" s="33">
        <f>Detail!AA68</f>
        <v>4.4999999999999998E-2</v>
      </c>
      <c r="R58" s="33">
        <f>Detail!AB68</f>
        <v>0.05</v>
      </c>
      <c r="S58" s="35">
        <f>Detail!AC68</f>
        <v>5.5E-2</v>
      </c>
      <c r="T58" s="33"/>
      <c r="U58" t="s">
        <v>77</v>
      </c>
      <c r="V58" s="34">
        <f t="shared" si="3"/>
        <v>-1.9999999999999997E-2</v>
      </c>
      <c r="W58" s="33">
        <f t="shared" si="0"/>
        <v>-1.4999999999999999E-2</v>
      </c>
      <c r="X58" s="33">
        <f t="shared" si="1"/>
        <v>-9.999999999999995E-3</v>
      </c>
      <c r="Y58" s="35">
        <f t="shared" si="2"/>
        <v>-4.9999999999999975E-3</v>
      </c>
      <c r="Z58" s="33"/>
      <c r="AA58" s="33"/>
      <c r="AB58" s="33"/>
      <c r="AC58" s="14"/>
      <c r="AD58" s="87"/>
      <c r="AE58" s="14"/>
      <c r="AF58" s="87"/>
      <c r="AG58" s="87"/>
      <c r="AH58" s="87"/>
      <c r="AI58" s="87"/>
      <c r="AJ58" s="14"/>
    </row>
    <row r="59" spans="13:36" x14ac:dyDescent="0.25">
      <c r="M59" t="s">
        <v>78</v>
      </c>
      <c r="N59" s="172">
        <f>Detail!Y69</f>
        <v>5.2499999999999998E-2</v>
      </c>
      <c r="O59" s="33"/>
      <c r="P59" s="34">
        <f>Detail!Z69</f>
        <v>3.2500000000000001E-2</v>
      </c>
      <c r="Q59" s="33">
        <f>Detail!AA69</f>
        <v>3.7499999999999999E-2</v>
      </c>
      <c r="R59" s="33">
        <f>Detail!AB69</f>
        <v>4.4999999999999998E-2</v>
      </c>
      <c r="S59" s="35">
        <f>Detail!AC69</f>
        <v>0.05</v>
      </c>
      <c r="T59" s="33"/>
      <c r="U59" t="s">
        <v>78</v>
      </c>
      <c r="V59" s="34">
        <f t="shared" si="3"/>
        <v>-1.9999999999999997E-2</v>
      </c>
      <c r="W59" s="33">
        <f t="shared" si="0"/>
        <v>-1.4999999999999999E-2</v>
      </c>
      <c r="X59" s="33">
        <f t="shared" si="1"/>
        <v>-7.4999999999999997E-3</v>
      </c>
      <c r="Y59" s="35">
        <f t="shared" si="2"/>
        <v>-2.4999999999999953E-3</v>
      </c>
      <c r="Z59" s="33"/>
      <c r="AA59" s="33"/>
      <c r="AB59" s="33"/>
      <c r="AC59" s="14"/>
      <c r="AD59" s="87"/>
      <c r="AE59" s="14"/>
      <c r="AF59" s="87"/>
      <c r="AG59" s="87"/>
      <c r="AH59" s="87"/>
      <c r="AI59" s="87"/>
      <c r="AJ59" s="14"/>
    </row>
    <row r="60" spans="13:36" x14ac:dyDescent="0.25">
      <c r="M60" t="s">
        <v>79</v>
      </c>
      <c r="N60" s="172">
        <f>Detail!Y70</f>
        <v>5.2499999999999998E-2</v>
      </c>
      <c r="O60" s="33"/>
      <c r="P60" s="34">
        <f>Detail!Z70</f>
        <v>0.03</v>
      </c>
      <c r="Q60" s="33">
        <f>Detail!AA70</f>
        <v>3.5000000000000003E-2</v>
      </c>
      <c r="R60" s="33">
        <f>Detail!AB70</f>
        <v>4.2500000000000003E-2</v>
      </c>
      <c r="S60" s="35">
        <f>Detail!AC70</f>
        <v>0.05</v>
      </c>
      <c r="T60" s="33"/>
      <c r="U60" t="s">
        <v>79</v>
      </c>
      <c r="V60" s="34">
        <f t="shared" si="3"/>
        <v>-2.2499999999999999E-2</v>
      </c>
      <c r="W60" s="33">
        <f t="shared" si="0"/>
        <v>-1.7499999999999995E-2</v>
      </c>
      <c r="X60" s="33">
        <f t="shared" si="1"/>
        <v>-9.999999999999995E-3</v>
      </c>
      <c r="Y60" s="35">
        <f t="shared" si="2"/>
        <v>-2.4999999999999953E-3</v>
      </c>
      <c r="Z60" s="33"/>
      <c r="AA60" s="33"/>
      <c r="AB60" s="33"/>
      <c r="AC60" s="14"/>
      <c r="AD60" s="87"/>
      <c r="AE60" s="14"/>
      <c r="AF60" s="87"/>
      <c r="AG60" s="87"/>
      <c r="AH60" s="87"/>
      <c r="AI60" s="87"/>
      <c r="AJ60" s="14"/>
    </row>
    <row r="61" spans="13:36" x14ac:dyDescent="0.25">
      <c r="M61" t="s">
        <v>80</v>
      </c>
      <c r="N61" s="172">
        <f>Detail!Y71</f>
        <v>5.2499999999999998E-2</v>
      </c>
      <c r="O61" s="33"/>
      <c r="P61" s="34">
        <f>Detail!Z71</f>
        <v>2.75E-2</v>
      </c>
      <c r="Q61" s="33">
        <f>Detail!AA71</f>
        <v>3.5000000000000003E-2</v>
      </c>
      <c r="R61" s="33">
        <f>Detail!AB71</f>
        <v>4.2500000000000003E-2</v>
      </c>
      <c r="S61" s="35">
        <f>Detail!AC71</f>
        <v>4.7500000000000001E-2</v>
      </c>
      <c r="T61" s="33"/>
      <c r="U61" t="s">
        <v>80</v>
      </c>
      <c r="V61" s="34">
        <f t="shared" si="3"/>
        <v>-2.4999999999999998E-2</v>
      </c>
      <c r="W61" s="33">
        <f t="shared" si="0"/>
        <v>-1.7499999999999995E-2</v>
      </c>
      <c r="X61" s="33">
        <f t="shared" si="1"/>
        <v>-9.999999999999995E-3</v>
      </c>
      <c r="Y61" s="35">
        <f t="shared" si="2"/>
        <v>-4.9999999999999975E-3</v>
      </c>
      <c r="Z61" s="33"/>
      <c r="AA61" s="33"/>
      <c r="AB61" s="33"/>
      <c r="AC61" s="14"/>
      <c r="AD61" s="87"/>
      <c r="AE61" s="14"/>
      <c r="AF61" s="87"/>
      <c r="AG61" s="87"/>
      <c r="AH61" s="87"/>
      <c r="AI61" s="87"/>
      <c r="AJ61" s="14"/>
    </row>
    <row r="62" spans="13:36" x14ac:dyDescent="0.25">
      <c r="M62" t="s">
        <v>81</v>
      </c>
      <c r="N62" s="172">
        <f>Detail!Y72</f>
        <v>5.2499999999999998E-2</v>
      </c>
      <c r="O62" s="33"/>
      <c r="P62" s="34">
        <f>Detail!Z72</f>
        <v>2.5000000000000001E-2</v>
      </c>
      <c r="Q62" s="33">
        <f>Detail!AA72</f>
        <v>0.03</v>
      </c>
      <c r="R62" s="33">
        <f>Detail!AB72</f>
        <v>3.7499999999999999E-2</v>
      </c>
      <c r="S62" s="35">
        <f>Detail!AC72</f>
        <v>4.4999999999999998E-2</v>
      </c>
      <c r="T62" s="33"/>
      <c r="U62" t="s">
        <v>81</v>
      </c>
      <c r="V62" s="34">
        <f t="shared" si="3"/>
        <v>-2.7499999999999997E-2</v>
      </c>
      <c r="W62" s="33">
        <f t="shared" si="0"/>
        <v>-2.2499999999999999E-2</v>
      </c>
      <c r="X62" s="33">
        <f t="shared" si="1"/>
        <v>-1.4999999999999999E-2</v>
      </c>
      <c r="Y62" s="35">
        <f t="shared" si="2"/>
        <v>-7.4999999999999997E-3</v>
      </c>
      <c r="Z62" s="33"/>
      <c r="AA62" s="33"/>
      <c r="AB62" s="33"/>
      <c r="AC62" s="14"/>
      <c r="AD62" s="87"/>
      <c r="AE62" s="14"/>
      <c r="AF62" s="87"/>
      <c r="AG62" s="87"/>
      <c r="AH62" s="87"/>
      <c r="AI62" s="87"/>
      <c r="AJ62" s="14"/>
    </row>
    <row r="63" spans="13:36" x14ac:dyDescent="0.25">
      <c r="M63" t="s">
        <v>82</v>
      </c>
      <c r="N63" s="172">
        <f>Detail!Y73</f>
        <v>0.05</v>
      </c>
      <c r="O63" s="33"/>
      <c r="P63" s="34">
        <f>Detail!Z73</f>
        <v>2.2499999999999999E-2</v>
      </c>
      <c r="Q63" s="33">
        <f>Detail!AA73</f>
        <v>0.03</v>
      </c>
      <c r="R63" s="33">
        <f>Detail!AB73</f>
        <v>3.5000000000000003E-2</v>
      </c>
      <c r="S63" s="35">
        <f>Detail!AC73</f>
        <v>4.2500000000000003E-2</v>
      </c>
      <c r="T63" s="33"/>
      <c r="U63" t="s">
        <v>82</v>
      </c>
      <c r="V63" s="34">
        <f t="shared" si="3"/>
        <v>-2.7500000000000004E-2</v>
      </c>
      <c r="W63" s="33">
        <f t="shared" si="0"/>
        <v>-2.0000000000000004E-2</v>
      </c>
      <c r="X63" s="33">
        <f t="shared" si="1"/>
        <v>-1.4999999999999999E-2</v>
      </c>
      <c r="Y63" s="35">
        <f t="shared" si="2"/>
        <v>-7.4999999999999997E-3</v>
      </c>
      <c r="Z63" s="33"/>
      <c r="AA63" s="33"/>
      <c r="AB63" s="33"/>
      <c r="AC63" s="14"/>
      <c r="AD63" s="87"/>
      <c r="AE63" s="14"/>
      <c r="AF63" s="87"/>
      <c r="AG63" s="87"/>
      <c r="AH63" s="87"/>
      <c r="AI63" s="87"/>
      <c r="AJ63" s="14"/>
    </row>
    <row r="64" spans="13:36" x14ac:dyDescent="0.25">
      <c r="M64" t="s">
        <v>83</v>
      </c>
      <c r="N64" s="172">
        <f>Detail!Y74</f>
        <v>0.05</v>
      </c>
      <c r="O64" s="33"/>
      <c r="P64" s="34">
        <f>Detail!Z74</f>
        <v>2.5000000000000001E-2</v>
      </c>
      <c r="Q64" s="33">
        <f>Detail!AA74</f>
        <v>0.03</v>
      </c>
      <c r="R64" s="33">
        <f>Detail!AB74</f>
        <v>3.7499999999999999E-2</v>
      </c>
      <c r="S64" s="35">
        <f>Detail!AC74</f>
        <v>4.4999999999999998E-2</v>
      </c>
      <c r="T64" s="33"/>
      <c r="U64" t="s">
        <v>83</v>
      </c>
      <c r="V64" s="34">
        <f t="shared" si="3"/>
        <v>-2.5000000000000001E-2</v>
      </c>
      <c r="W64" s="33">
        <f t="shared" si="0"/>
        <v>-2.0000000000000004E-2</v>
      </c>
      <c r="X64" s="33">
        <f t="shared" si="1"/>
        <v>-1.2500000000000004E-2</v>
      </c>
      <c r="Y64" s="35">
        <f t="shared" si="2"/>
        <v>-5.0000000000000044E-3</v>
      </c>
      <c r="Z64" s="33"/>
      <c r="AA64" s="33"/>
      <c r="AB64" s="33"/>
      <c r="AC64" s="14"/>
      <c r="AD64" s="87"/>
      <c r="AE64" s="14"/>
      <c r="AF64" s="87"/>
      <c r="AG64" s="87"/>
      <c r="AH64" s="87"/>
      <c r="AI64" s="87"/>
      <c r="AJ64" s="14"/>
    </row>
    <row r="65" spans="13:36" x14ac:dyDescent="0.25">
      <c r="M65" t="s">
        <v>84</v>
      </c>
      <c r="N65" s="172">
        <f>Detail!Y75</f>
        <v>0.05</v>
      </c>
      <c r="O65" s="33"/>
      <c r="P65" s="34">
        <f>Detail!Z75</f>
        <v>2.2499999999999999E-2</v>
      </c>
      <c r="Q65" s="33">
        <f>Detail!AA75</f>
        <v>0.03</v>
      </c>
      <c r="R65" s="33">
        <f>Detail!AB75</f>
        <v>3.7499999999999999E-2</v>
      </c>
      <c r="S65" s="35">
        <f>Detail!AC75</f>
        <v>4.4999999999999998E-2</v>
      </c>
      <c r="T65" s="33"/>
      <c r="U65" t="s">
        <v>84</v>
      </c>
      <c r="V65" s="34">
        <f t="shared" si="3"/>
        <v>-2.7500000000000004E-2</v>
      </c>
      <c r="W65" s="33">
        <f t="shared" si="0"/>
        <v>-2.0000000000000004E-2</v>
      </c>
      <c r="X65" s="33">
        <f t="shared" si="1"/>
        <v>-1.2500000000000004E-2</v>
      </c>
      <c r="Y65" s="35">
        <f t="shared" si="2"/>
        <v>-5.0000000000000044E-3</v>
      </c>
      <c r="Z65" s="33"/>
      <c r="AA65" s="33"/>
      <c r="AB65" s="33"/>
      <c r="AC65" s="14"/>
      <c r="AD65" s="87"/>
      <c r="AE65" s="14"/>
      <c r="AF65" s="87"/>
      <c r="AG65" s="87"/>
      <c r="AH65" s="87"/>
      <c r="AI65" s="87"/>
      <c r="AJ65" s="14"/>
    </row>
    <row r="66" spans="13:36" x14ac:dyDescent="0.25">
      <c r="M66" t="s">
        <v>85</v>
      </c>
      <c r="N66" s="172">
        <f>Detail!Y76</f>
        <v>0.05</v>
      </c>
      <c r="O66" s="33"/>
      <c r="P66" s="34">
        <f>Detail!Z76</f>
        <v>2.2499999999999999E-2</v>
      </c>
      <c r="Q66" s="33">
        <f>Detail!AA76</f>
        <v>2.75E-2</v>
      </c>
      <c r="R66" s="33">
        <f>Detail!AB76</f>
        <v>3.5000000000000003E-2</v>
      </c>
      <c r="S66" s="35">
        <f>Detail!AC76</f>
        <v>4.2500000000000003E-2</v>
      </c>
      <c r="T66" s="33"/>
      <c r="U66" t="s">
        <v>85</v>
      </c>
      <c r="V66" s="34">
        <f t="shared" si="3"/>
        <v>-2.7500000000000004E-2</v>
      </c>
      <c r="W66" s="33">
        <f t="shared" si="0"/>
        <v>-2.2500000000000003E-2</v>
      </c>
      <c r="X66" s="33">
        <f t="shared" si="1"/>
        <v>-1.4999999999999999E-2</v>
      </c>
      <c r="Y66" s="35">
        <f t="shared" si="2"/>
        <v>-7.4999999999999997E-3</v>
      </c>
      <c r="Z66" s="33"/>
      <c r="AA66" s="33"/>
      <c r="AB66" s="33"/>
      <c r="AC66" s="14"/>
      <c r="AD66" s="87"/>
      <c r="AE66" s="14"/>
      <c r="AF66" s="87"/>
      <c r="AG66" s="87"/>
      <c r="AH66" s="87"/>
      <c r="AI66" s="87"/>
      <c r="AJ66" s="14"/>
    </row>
    <row r="67" spans="13:36" x14ac:dyDescent="0.25">
      <c r="M67" t="s">
        <v>86</v>
      </c>
      <c r="N67" s="172">
        <f>Detail!Y77</f>
        <v>4.2500000000000003E-2</v>
      </c>
      <c r="O67" s="33"/>
      <c r="P67" s="34">
        <f>Detail!Z77</f>
        <v>2.5000000000000001E-2</v>
      </c>
      <c r="Q67" s="33">
        <f>Detail!AA77</f>
        <v>0.03</v>
      </c>
      <c r="R67" s="33">
        <f>Detail!AB77</f>
        <v>3.5000000000000003E-2</v>
      </c>
      <c r="S67" s="35">
        <f>Detail!AC77</f>
        <v>4.2500000000000003E-2</v>
      </c>
      <c r="T67" s="33"/>
      <c r="U67" t="s">
        <v>86</v>
      </c>
      <c r="V67" s="34">
        <f t="shared" si="3"/>
        <v>-1.7500000000000002E-2</v>
      </c>
      <c r="W67" s="33">
        <f t="shared" si="0"/>
        <v>-1.2500000000000004E-2</v>
      </c>
      <c r="X67" s="33">
        <f t="shared" si="1"/>
        <v>-7.4999999999999997E-3</v>
      </c>
      <c r="Y67" s="35">
        <f t="shared" si="2"/>
        <v>0</v>
      </c>
      <c r="Z67" s="33"/>
      <c r="AA67" s="33"/>
      <c r="AB67" s="33"/>
      <c r="AC67" s="14"/>
      <c r="AD67" s="87"/>
      <c r="AE67" s="14"/>
      <c r="AF67" s="87"/>
      <c r="AG67" s="87"/>
      <c r="AH67" s="87"/>
      <c r="AI67" s="87"/>
      <c r="AJ67" s="14"/>
    </row>
    <row r="68" spans="13:36" x14ac:dyDescent="0.25">
      <c r="M68" t="s">
        <v>87</v>
      </c>
      <c r="N68" s="172">
        <f>Detail!Y78</f>
        <v>4.2500000000000003E-2</v>
      </c>
      <c r="O68" s="33"/>
      <c r="P68" s="34">
        <f>Detail!Z78</f>
        <v>2.2499999999999999E-2</v>
      </c>
      <c r="Q68" s="33">
        <f>Detail!AA78</f>
        <v>2.75E-2</v>
      </c>
      <c r="R68" s="33">
        <f>Detail!AB78</f>
        <v>3.2500000000000001E-2</v>
      </c>
      <c r="S68" s="35">
        <f>Detail!AC78</f>
        <v>0.04</v>
      </c>
      <c r="T68" s="33"/>
      <c r="U68" t="s">
        <v>87</v>
      </c>
      <c r="V68" s="34">
        <f t="shared" si="3"/>
        <v>-2.0000000000000004E-2</v>
      </c>
      <c r="W68" s="33">
        <f t="shared" si="0"/>
        <v>-1.5000000000000003E-2</v>
      </c>
      <c r="X68" s="33">
        <f t="shared" si="1"/>
        <v>-1.0000000000000002E-2</v>
      </c>
      <c r="Y68" s="35">
        <f t="shared" si="2"/>
        <v>-2.5000000000000022E-3</v>
      </c>
      <c r="Z68" s="33"/>
      <c r="AA68" s="33"/>
      <c r="AB68" s="33"/>
      <c r="AC68" s="14"/>
      <c r="AD68" s="87"/>
      <c r="AE68" s="14"/>
      <c r="AF68" s="87"/>
      <c r="AG68" s="87"/>
      <c r="AH68" s="87"/>
      <c r="AI68" s="87"/>
      <c r="AJ68" s="14"/>
    </row>
    <row r="69" spans="13:36" x14ac:dyDescent="0.25">
      <c r="M69" t="s">
        <v>88</v>
      </c>
      <c r="N69" s="172">
        <f>Detail!Y79</f>
        <v>4.2500000000000003E-2</v>
      </c>
      <c r="O69" s="33"/>
      <c r="P69" s="34">
        <f>Detail!Z79</f>
        <v>0.02</v>
      </c>
      <c r="Q69" s="33">
        <f>Detail!AA79</f>
        <v>2.5000000000000001E-2</v>
      </c>
      <c r="R69" s="33">
        <f>Detail!AB79</f>
        <v>3.2500000000000001E-2</v>
      </c>
      <c r="S69" s="35">
        <f>Detail!AC79</f>
        <v>3.7499999999999999E-2</v>
      </c>
      <c r="T69" s="33"/>
      <c r="U69" t="s">
        <v>88</v>
      </c>
      <c r="V69" s="34">
        <f t="shared" si="3"/>
        <v>-2.2500000000000003E-2</v>
      </c>
      <c r="W69" s="33">
        <f t="shared" si="0"/>
        <v>-1.7500000000000002E-2</v>
      </c>
      <c r="X69" s="33">
        <f t="shared" si="1"/>
        <v>-1.0000000000000002E-2</v>
      </c>
      <c r="Y69" s="35">
        <f t="shared" si="2"/>
        <v>-5.0000000000000044E-3</v>
      </c>
      <c r="Z69" s="33"/>
      <c r="AA69" s="33"/>
      <c r="AB69" s="33"/>
      <c r="AC69" s="14"/>
      <c r="AD69" s="87"/>
      <c r="AE69" s="14"/>
      <c r="AF69" s="87"/>
      <c r="AG69" s="87"/>
      <c r="AH69" s="87"/>
      <c r="AI69" s="87"/>
      <c r="AJ69" s="14"/>
    </row>
    <row r="70" spans="13:36" x14ac:dyDescent="0.25">
      <c r="M70" t="s">
        <v>89</v>
      </c>
      <c r="N70" s="172">
        <f>Detail!Y80</f>
        <v>4.2500000000000003E-2</v>
      </c>
      <c r="O70" s="33"/>
      <c r="P70" s="34">
        <f>Detail!Z80</f>
        <v>1.7500000000000002E-2</v>
      </c>
      <c r="Q70" s="33">
        <f>Detail!AA80</f>
        <v>2.2499999999999999E-2</v>
      </c>
      <c r="R70" s="33">
        <f>Detail!AB80</f>
        <v>0.03</v>
      </c>
      <c r="S70" s="35">
        <f>Detail!AC80</f>
        <v>3.5000000000000003E-2</v>
      </c>
      <c r="T70" s="33"/>
      <c r="U70" t="s">
        <v>89</v>
      </c>
      <c r="V70" s="34">
        <f t="shared" si="3"/>
        <v>-2.5000000000000001E-2</v>
      </c>
      <c r="W70" s="33">
        <f t="shared" si="0"/>
        <v>-2.0000000000000004E-2</v>
      </c>
      <c r="X70" s="33">
        <f t="shared" si="1"/>
        <v>-1.2500000000000004E-2</v>
      </c>
      <c r="Y70" s="35">
        <f t="shared" si="2"/>
        <v>-7.4999999999999997E-3</v>
      </c>
      <c r="Z70" s="33"/>
      <c r="AA70" s="33"/>
      <c r="AB70" s="33"/>
      <c r="AC70" s="14"/>
      <c r="AD70" s="87"/>
      <c r="AE70" s="14"/>
      <c r="AF70" s="87"/>
      <c r="AG70" s="87"/>
      <c r="AH70" s="87"/>
      <c r="AI70" s="87"/>
      <c r="AJ70" s="14"/>
    </row>
    <row r="71" spans="13:36" x14ac:dyDescent="0.25">
      <c r="M71" t="s">
        <v>90</v>
      </c>
      <c r="N71" s="172">
        <f>Detail!Y81</f>
        <v>0.04</v>
      </c>
      <c r="O71" s="33"/>
      <c r="P71" s="34">
        <f>Detail!Z81</f>
        <v>1.4999999999999999E-2</v>
      </c>
      <c r="Q71" s="33">
        <f>Detail!AA81</f>
        <v>0.02</v>
      </c>
      <c r="R71" s="33">
        <f>Detail!AB81</f>
        <v>2.75E-2</v>
      </c>
      <c r="S71" s="35">
        <f>Detail!AC81</f>
        <v>3.2500000000000001E-2</v>
      </c>
      <c r="T71" s="33"/>
      <c r="U71" t="s">
        <v>90</v>
      </c>
      <c r="V71" s="34">
        <f t="shared" si="3"/>
        <v>-2.5000000000000001E-2</v>
      </c>
      <c r="W71" s="33">
        <f t="shared" si="0"/>
        <v>-0.02</v>
      </c>
      <c r="X71" s="33">
        <f t="shared" si="1"/>
        <v>-1.2500000000000001E-2</v>
      </c>
      <c r="Y71" s="35">
        <f t="shared" si="2"/>
        <v>-7.4999999999999997E-3</v>
      </c>
      <c r="Z71" s="33"/>
      <c r="AA71" s="33"/>
      <c r="AB71" s="33"/>
      <c r="AC71" s="14"/>
      <c r="AD71" s="87"/>
      <c r="AE71" s="14"/>
      <c r="AF71" s="87"/>
      <c r="AG71" s="87"/>
      <c r="AH71" s="87"/>
      <c r="AI71" s="87"/>
      <c r="AJ71" s="14"/>
    </row>
    <row r="72" spans="13:36" x14ac:dyDescent="0.25">
      <c r="M72" t="s">
        <v>91</v>
      </c>
      <c r="N72" s="172">
        <f>Detail!Y82</f>
        <v>0.04</v>
      </c>
      <c r="O72" s="33"/>
      <c r="P72" s="34">
        <f>Detail!Z82</f>
        <v>1.4999999999999999E-2</v>
      </c>
      <c r="Q72" s="33">
        <f>Detail!AA82</f>
        <v>0.02</v>
      </c>
      <c r="R72" s="33">
        <f>Detail!AB82</f>
        <v>2.75E-2</v>
      </c>
      <c r="S72" s="35">
        <f>Detail!AC82</f>
        <v>3.5000000000000003E-2</v>
      </c>
      <c r="T72" s="33"/>
      <c r="U72" t="s">
        <v>91</v>
      </c>
      <c r="V72" s="34">
        <f t="shared" si="3"/>
        <v>-2.5000000000000001E-2</v>
      </c>
      <c r="W72" s="33">
        <f t="shared" ref="W72:W85" si="4">Q72-$N72</f>
        <v>-0.02</v>
      </c>
      <c r="X72" s="33">
        <f t="shared" ref="X72:X85" si="5">R72-$N72</f>
        <v>-1.2500000000000001E-2</v>
      </c>
      <c r="Y72" s="35">
        <f t="shared" ref="Y72:Y85" si="6">S72-$N72</f>
        <v>-4.9999999999999975E-3</v>
      </c>
      <c r="Z72" s="33"/>
      <c r="AA72" s="33"/>
      <c r="AB72" s="33"/>
      <c r="AC72" s="14"/>
      <c r="AD72" s="87"/>
      <c r="AE72" s="14"/>
      <c r="AF72" s="87"/>
      <c r="AG72" s="87"/>
      <c r="AH72" s="87"/>
      <c r="AI72" s="87"/>
      <c r="AJ72" s="14"/>
    </row>
    <row r="73" spans="13:36" x14ac:dyDescent="0.25">
      <c r="M73" t="s">
        <v>92</v>
      </c>
      <c r="N73" s="172">
        <f>Detail!Y83</f>
        <v>0.04</v>
      </c>
      <c r="O73" s="33"/>
      <c r="P73" s="34">
        <f>Detail!Z83</f>
        <v>1.4999999999999999E-2</v>
      </c>
      <c r="Q73" s="33">
        <f>Detail!AA83</f>
        <v>2.2499999999999999E-2</v>
      </c>
      <c r="R73" s="33">
        <f>Detail!AB83</f>
        <v>2.75E-2</v>
      </c>
      <c r="S73" s="35">
        <f>Detail!AC83</f>
        <v>3.5000000000000003E-2</v>
      </c>
      <c r="T73" s="33"/>
      <c r="U73" t="s">
        <v>92</v>
      </c>
      <c r="V73" s="34">
        <f t="shared" ref="V73:V85" si="7">P73-$N73</f>
        <v>-2.5000000000000001E-2</v>
      </c>
      <c r="W73" s="33">
        <f t="shared" si="4"/>
        <v>-1.7500000000000002E-2</v>
      </c>
      <c r="X73" s="33">
        <f t="shared" si="5"/>
        <v>-1.2500000000000001E-2</v>
      </c>
      <c r="Y73" s="35">
        <f t="shared" si="6"/>
        <v>-4.9999999999999975E-3</v>
      </c>
      <c r="Z73" s="33"/>
      <c r="AA73" s="33"/>
      <c r="AB73" s="33"/>
      <c r="AC73" s="14"/>
      <c r="AD73" s="87"/>
      <c r="AE73" s="14"/>
      <c r="AF73" s="87"/>
      <c r="AG73" s="87"/>
      <c r="AH73" s="87"/>
      <c r="AI73" s="87"/>
      <c r="AJ73" s="14"/>
    </row>
    <row r="74" spans="13:36" x14ac:dyDescent="0.25">
      <c r="M74" t="s">
        <v>93</v>
      </c>
      <c r="N74" s="172">
        <f>Detail!Y84</f>
        <v>0.04</v>
      </c>
      <c r="O74" s="33"/>
      <c r="P74" s="34">
        <f>Detail!Z84</f>
        <v>0.02</v>
      </c>
      <c r="Q74" s="33">
        <f>Detail!AA84</f>
        <v>2.75E-2</v>
      </c>
      <c r="R74" s="33">
        <f>Detail!AB84</f>
        <v>3.2500000000000001E-2</v>
      </c>
      <c r="S74" s="35">
        <f>Detail!AC84</f>
        <v>0.04</v>
      </c>
      <c r="T74" s="33"/>
      <c r="U74" t="s">
        <v>93</v>
      </c>
      <c r="V74" s="34">
        <f t="shared" si="7"/>
        <v>-0.02</v>
      </c>
      <c r="W74" s="33">
        <f t="shared" si="4"/>
        <v>-1.2500000000000001E-2</v>
      </c>
      <c r="X74" s="33">
        <f t="shared" si="5"/>
        <v>-7.4999999999999997E-3</v>
      </c>
      <c r="Y74" s="35">
        <f t="shared" si="6"/>
        <v>0</v>
      </c>
      <c r="Z74" s="33"/>
      <c r="AA74" s="33"/>
      <c r="AB74" s="33"/>
      <c r="AC74" s="14"/>
      <c r="AD74" s="87"/>
      <c r="AE74" s="14"/>
      <c r="AF74" s="87"/>
      <c r="AG74" s="87"/>
      <c r="AH74" s="87"/>
      <c r="AI74" s="87"/>
      <c r="AJ74" s="14"/>
    </row>
    <row r="75" spans="13:36" x14ac:dyDescent="0.25">
      <c r="M75" t="s">
        <v>94</v>
      </c>
      <c r="N75" s="172">
        <f>Detail!Y85</f>
        <v>4.4999999999999998E-2</v>
      </c>
      <c r="O75" s="33"/>
      <c r="P75" s="34">
        <f>Detail!Z85</f>
        <v>1.7500000000000002E-2</v>
      </c>
      <c r="Q75" s="33">
        <f>Detail!AA85</f>
        <v>2.5000000000000001E-2</v>
      </c>
      <c r="R75" s="33">
        <f>Detail!AB85</f>
        <v>3.2500000000000001E-2</v>
      </c>
      <c r="S75" s="35">
        <f>Detail!AC85</f>
        <v>0.04</v>
      </c>
      <c r="T75" s="33"/>
      <c r="U75" t="s">
        <v>94</v>
      </c>
      <c r="V75" s="34">
        <f t="shared" si="7"/>
        <v>-2.7499999999999997E-2</v>
      </c>
      <c r="W75" s="33">
        <f t="shared" si="4"/>
        <v>-1.9999999999999997E-2</v>
      </c>
      <c r="X75" s="33">
        <f t="shared" si="5"/>
        <v>-1.2499999999999997E-2</v>
      </c>
      <c r="Y75" s="35">
        <f t="shared" si="6"/>
        <v>-4.9999999999999975E-3</v>
      </c>
      <c r="Z75" s="33"/>
      <c r="AA75" s="33"/>
      <c r="AB75" s="33"/>
      <c r="AC75" s="14"/>
      <c r="AD75" s="87"/>
      <c r="AE75" s="14"/>
      <c r="AF75" s="87"/>
      <c r="AG75" s="87"/>
      <c r="AH75" s="87"/>
      <c r="AI75" s="87"/>
      <c r="AJ75" s="14"/>
    </row>
    <row r="76" spans="13:36" x14ac:dyDescent="0.25">
      <c r="M76" t="s">
        <v>95</v>
      </c>
      <c r="N76" s="172">
        <f>Detail!Y86</f>
        <v>4.4999999999999998E-2</v>
      </c>
      <c r="O76" s="33"/>
      <c r="P76" s="34">
        <f>Detail!Z86</f>
        <v>1.7500000000000002E-2</v>
      </c>
      <c r="Q76" s="33">
        <f>Detail!AA86</f>
        <v>2.5000000000000001E-2</v>
      </c>
      <c r="R76" s="33">
        <f>Detail!AB86</f>
        <v>0.03</v>
      </c>
      <c r="S76" s="35">
        <f>Detail!AC86</f>
        <v>3.7499999999999999E-2</v>
      </c>
      <c r="T76" s="33"/>
      <c r="U76" t="s">
        <v>95</v>
      </c>
      <c r="V76" s="34">
        <f t="shared" si="7"/>
        <v>-2.7499999999999997E-2</v>
      </c>
      <c r="W76" s="33">
        <f t="shared" si="4"/>
        <v>-1.9999999999999997E-2</v>
      </c>
      <c r="X76" s="33">
        <f t="shared" si="5"/>
        <v>-1.4999999999999999E-2</v>
      </c>
      <c r="Y76" s="35">
        <f t="shared" si="6"/>
        <v>-7.4999999999999997E-3</v>
      </c>
      <c r="Z76" s="33"/>
      <c r="AA76" s="33"/>
      <c r="AB76" s="33"/>
      <c r="AC76" s="14"/>
      <c r="AD76" s="87"/>
      <c r="AE76" s="14"/>
      <c r="AF76" s="87"/>
      <c r="AG76" s="87"/>
      <c r="AH76" s="87"/>
      <c r="AI76" s="87"/>
      <c r="AJ76" s="14"/>
    </row>
    <row r="77" spans="13:36" x14ac:dyDescent="0.25">
      <c r="M77" t="s">
        <v>96</v>
      </c>
      <c r="N77" s="172">
        <f>Detail!Y87</f>
        <v>4.4999999999999998E-2</v>
      </c>
      <c r="O77" s="33"/>
      <c r="P77" s="34">
        <f>Detail!Z87</f>
        <v>1.7500000000000002E-2</v>
      </c>
      <c r="Q77" s="33">
        <f>Detail!AA87</f>
        <v>2.2499999999999999E-2</v>
      </c>
      <c r="R77" s="33">
        <f>Detail!AB87</f>
        <v>0.03</v>
      </c>
      <c r="S77" s="35">
        <f>Detail!AC87</f>
        <v>3.5000000000000003E-2</v>
      </c>
      <c r="T77" s="33"/>
      <c r="U77" t="s">
        <v>96</v>
      </c>
      <c r="V77" s="34">
        <f t="shared" si="7"/>
        <v>-2.7499999999999997E-2</v>
      </c>
      <c r="W77" s="33">
        <f t="shared" si="4"/>
        <v>-2.2499999999999999E-2</v>
      </c>
      <c r="X77" s="33">
        <f t="shared" si="5"/>
        <v>-1.4999999999999999E-2</v>
      </c>
      <c r="Y77" s="35">
        <f t="shared" si="6"/>
        <v>-9.999999999999995E-3</v>
      </c>
      <c r="Z77" s="33"/>
      <c r="AA77" s="33"/>
      <c r="AB77" s="33"/>
      <c r="AC77" s="14"/>
      <c r="AD77" s="87"/>
      <c r="AE77" s="14"/>
      <c r="AF77" s="87"/>
      <c r="AG77" s="87"/>
      <c r="AH77" s="87"/>
      <c r="AI77" s="87"/>
      <c r="AJ77" s="14"/>
    </row>
    <row r="78" spans="13:36" x14ac:dyDescent="0.25">
      <c r="M78" t="s">
        <v>97</v>
      </c>
      <c r="N78" s="172">
        <f>Detail!Y88</f>
        <v>4.4999999999999998E-2</v>
      </c>
      <c r="O78" s="33"/>
      <c r="P78" s="34">
        <f>Detail!Z88</f>
        <v>1.7500000000000002E-2</v>
      </c>
      <c r="Q78" s="33">
        <f>Detail!AA88</f>
        <v>2.2499999999999999E-2</v>
      </c>
      <c r="R78" s="33">
        <f>Detail!AB88</f>
        <v>0.03</v>
      </c>
      <c r="S78" s="35">
        <f>Detail!AC88</f>
        <v>3.5000000000000003E-2</v>
      </c>
      <c r="T78" s="33"/>
      <c r="U78" t="s">
        <v>97</v>
      </c>
      <c r="V78" s="34">
        <f t="shared" si="7"/>
        <v>-2.7499999999999997E-2</v>
      </c>
      <c r="W78" s="33">
        <f t="shared" si="4"/>
        <v>-2.2499999999999999E-2</v>
      </c>
      <c r="X78" s="33">
        <f t="shared" si="5"/>
        <v>-1.4999999999999999E-2</v>
      </c>
      <c r="Y78" s="35">
        <f t="shared" si="6"/>
        <v>-9.999999999999995E-3</v>
      </c>
      <c r="Z78" s="33"/>
      <c r="AA78" s="33"/>
      <c r="AB78" s="33"/>
      <c r="AC78" s="14"/>
      <c r="AD78" s="87"/>
      <c r="AE78" s="14"/>
      <c r="AF78" s="87"/>
      <c r="AG78" s="87"/>
      <c r="AH78" s="87"/>
      <c r="AI78" s="87"/>
      <c r="AJ78" s="14"/>
    </row>
    <row r="79" spans="13:36" x14ac:dyDescent="0.25">
      <c r="M79" t="s">
        <v>233</v>
      </c>
      <c r="N79" s="172">
        <f>Detail!Y89</f>
        <v>0.04</v>
      </c>
      <c r="O79" s="33"/>
      <c r="P79" s="34">
        <f>'Q1 2015'!B13</f>
        <v>1.7500000000000002E-2</v>
      </c>
      <c r="Q79" s="33">
        <f>'Q1 2015'!C13</f>
        <v>2.2499999999999999E-2</v>
      </c>
      <c r="R79" s="33">
        <f>'Q1 2015'!D13</f>
        <v>0.03</v>
      </c>
      <c r="S79" s="35">
        <f>'Q1 2015'!E13</f>
        <v>3.5000000000000003E-2</v>
      </c>
      <c r="T79" s="33"/>
      <c r="U79" t="s">
        <v>233</v>
      </c>
      <c r="V79" s="34">
        <f t="shared" si="7"/>
        <v>-2.2499999999999999E-2</v>
      </c>
      <c r="W79" s="33">
        <f t="shared" si="4"/>
        <v>-1.7500000000000002E-2</v>
      </c>
      <c r="X79" s="33">
        <f t="shared" si="5"/>
        <v>-1.0000000000000002E-2</v>
      </c>
      <c r="Y79" s="35">
        <f t="shared" si="6"/>
        <v>-4.9999999999999975E-3</v>
      </c>
      <c r="Z79" s="33"/>
      <c r="AA79" s="33"/>
      <c r="AB79" s="33"/>
      <c r="AC79" s="14"/>
      <c r="AD79" s="87"/>
      <c r="AE79" s="14"/>
      <c r="AF79" s="87"/>
      <c r="AG79" s="87"/>
      <c r="AH79" s="87"/>
      <c r="AI79" s="87"/>
      <c r="AJ79" s="14"/>
    </row>
    <row r="80" spans="13:36" x14ac:dyDescent="0.25">
      <c r="M80" t="s">
        <v>234</v>
      </c>
      <c r="N80" s="172">
        <f>Detail!Y90</f>
        <v>0.04</v>
      </c>
      <c r="O80" s="33"/>
      <c r="P80" s="34">
        <f>'Q2 2015'!B13</f>
        <v>1.7500000000000002E-2</v>
      </c>
      <c r="Q80" s="33">
        <f>'Q2 2015'!C13</f>
        <v>2.2499999999999999E-2</v>
      </c>
      <c r="R80" s="33">
        <f>'Q2 2015'!D13</f>
        <v>2.75E-2</v>
      </c>
      <c r="S80" s="35">
        <f>'Q2 2015'!E13</f>
        <v>3.2500000000000001E-2</v>
      </c>
      <c r="T80" s="33"/>
      <c r="U80" t="s">
        <v>234</v>
      </c>
      <c r="V80" s="34">
        <f t="shared" si="7"/>
        <v>-2.2499999999999999E-2</v>
      </c>
      <c r="W80" s="33">
        <f t="shared" si="4"/>
        <v>-1.7500000000000002E-2</v>
      </c>
      <c r="X80" s="33">
        <f t="shared" si="5"/>
        <v>-1.2500000000000001E-2</v>
      </c>
      <c r="Y80" s="35">
        <f t="shared" si="6"/>
        <v>-7.4999999999999997E-3</v>
      </c>
      <c r="Z80" s="33"/>
      <c r="AA80" s="33"/>
      <c r="AB80" s="33"/>
      <c r="AC80" s="14"/>
      <c r="AD80" s="87"/>
      <c r="AE80" s="14"/>
      <c r="AF80" s="87"/>
      <c r="AG80" s="87"/>
      <c r="AH80" s="87"/>
      <c r="AI80" s="87"/>
      <c r="AJ80" s="14"/>
    </row>
    <row r="81" spans="13:36" x14ac:dyDescent="0.25">
      <c r="M81" t="s">
        <v>235</v>
      </c>
      <c r="N81" s="172">
        <f>Detail!Y91</f>
        <v>0.04</v>
      </c>
      <c r="O81" s="33"/>
      <c r="P81" s="34">
        <f>'Q3 2015'!B13</f>
        <v>1.7500000000000002E-2</v>
      </c>
      <c r="Q81" s="33">
        <f>'Q3 2015'!C13</f>
        <v>2.2499999999999999E-2</v>
      </c>
      <c r="R81" s="33">
        <f>'Q3 2015'!D13</f>
        <v>0.03</v>
      </c>
      <c r="S81" s="35">
        <f>'Q3 2015'!E13</f>
        <v>3.5000000000000003E-2</v>
      </c>
      <c r="T81" s="33"/>
      <c r="U81" t="s">
        <v>235</v>
      </c>
      <c r="V81" s="34">
        <f t="shared" si="7"/>
        <v>-2.2499999999999999E-2</v>
      </c>
      <c r="W81" s="33">
        <f t="shared" si="4"/>
        <v>-1.7500000000000002E-2</v>
      </c>
      <c r="X81" s="33">
        <f t="shared" si="5"/>
        <v>-1.0000000000000002E-2</v>
      </c>
      <c r="Y81" s="35">
        <f t="shared" si="6"/>
        <v>-4.9999999999999975E-3</v>
      </c>
      <c r="Z81" s="33"/>
      <c r="AA81" s="33"/>
      <c r="AB81" s="33"/>
      <c r="AC81" s="14"/>
      <c r="AD81" s="87"/>
      <c r="AE81" s="14"/>
      <c r="AF81" s="87"/>
      <c r="AG81" s="87"/>
      <c r="AH81" s="87"/>
      <c r="AI81" s="87"/>
      <c r="AJ81" s="14"/>
    </row>
    <row r="82" spans="13:36" x14ac:dyDescent="0.25">
      <c r="M82" t="s">
        <v>236</v>
      </c>
      <c r="N82" s="172">
        <f>Detail!Y92</f>
        <v>0.04</v>
      </c>
      <c r="O82" s="33"/>
      <c r="P82" s="34">
        <f>'Q4 2015'!B13</f>
        <v>0.02</v>
      </c>
      <c r="Q82" s="33">
        <f>'Q4 2015'!C13</f>
        <v>2.75E-2</v>
      </c>
      <c r="R82" s="33">
        <f>'Q4 2015'!D13</f>
        <v>3.2500000000000001E-2</v>
      </c>
      <c r="S82" s="35">
        <f>'Q4 2015'!E13</f>
        <v>3.7499999999999999E-2</v>
      </c>
      <c r="T82" s="33"/>
      <c r="U82" t="s">
        <v>236</v>
      </c>
      <c r="V82" s="34">
        <f t="shared" si="7"/>
        <v>-0.02</v>
      </c>
      <c r="W82" s="33">
        <f t="shared" si="4"/>
        <v>-1.2500000000000001E-2</v>
      </c>
      <c r="X82" s="33">
        <f t="shared" si="5"/>
        <v>-7.4999999999999997E-3</v>
      </c>
      <c r="Y82" s="35">
        <f t="shared" si="6"/>
        <v>-2.5000000000000022E-3</v>
      </c>
      <c r="Z82" s="33"/>
      <c r="AA82" s="33"/>
      <c r="AB82" s="33"/>
      <c r="AC82" s="14"/>
      <c r="AD82" s="87"/>
      <c r="AE82" s="14"/>
      <c r="AF82" s="87"/>
      <c r="AG82" s="87"/>
      <c r="AH82" s="87"/>
      <c r="AI82" s="87"/>
      <c r="AJ82" s="14"/>
    </row>
    <row r="83" spans="13:36" x14ac:dyDescent="0.25">
      <c r="M83" t="s">
        <v>237</v>
      </c>
      <c r="N83" s="172">
        <f>Detail!Y93</f>
        <v>0.04</v>
      </c>
      <c r="O83" s="33"/>
      <c r="P83" s="34">
        <f>'Q1 2016'!B13</f>
        <v>2.2499999999999999E-2</v>
      </c>
      <c r="Q83" s="33">
        <f>'Q1 2016'!C13</f>
        <v>2.75E-2</v>
      </c>
      <c r="R83" s="33">
        <f>'Q1 2016'!D13</f>
        <v>3.2500000000000001E-2</v>
      </c>
      <c r="S83" s="35">
        <f>'Q1 2016'!E13</f>
        <v>0.04</v>
      </c>
      <c r="T83" s="33"/>
      <c r="U83" t="s">
        <v>237</v>
      </c>
      <c r="V83" s="34">
        <f t="shared" si="7"/>
        <v>-1.7500000000000002E-2</v>
      </c>
      <c r="W83" s="33">
        <f t="shared" si="4"/>
        <v>-1.2500000000000001E-2</v>
      </c>
      <c r="X83" s="33">
        <f t="shared" si="5"/>
        <v>-7.4999999999999997E-3</v>
      </c>
      <c r="Y83" s="35">
        <f t="shared" si="6"/>
        <v>0</v>
      </c>
    </row>
    <row r="84" spans="13:36" x14ac:dyDescent="0.25">
      <c r="M84" t="s">
        <v>238</v>
      </c>
      <c r="N84" s="172">
        <f>Detail!Y94</f>
        <v>0.04</v>
      </c>
      <c r="O84" s="33"/>
      <c r="P84" s="34">
        <f>'Q2 2016'!B13</f>
        <v>2.2499999999999999E-2</v>
      </c>
      <c r="Q84" s="33">
        <f>'Q2 2016'!C13</f>
        <v>2.75E-2</v>
      </c>
      <c r="R84" s="33">
        <f>'Q2 2016'!D13</f>
        <v>3.2500000000000001E-2</v>
      </c>
      <c r="S84" s="35">
        <f>'Q2 2016'!E13</f>
        <v>0.04</v>
      </c>
      <c r="T84" s="33"/>
      <c r="U84" t="s">
        <v>238</v>
      </c>
      <c r="V84" s="34">
        <f t="shared" si="7"/>
        <v>-1.7500000000000002E-2</v>
      </c>
      <c r="W84" s="33">
        <f t="shared" si="4"/>
        <v>-1.2500000000000001E-2</v>
      </c>
      <c r="X84" s="33">
        <f t="shared" si="5"/>
        <v>-7.4999999999999997E-3</v>
      </c>
      <c r="Y84" s="35">
        <f t="shared" si="6"/>
        <v>0</v>
      </c>
    </row>
    <row r="85" spans="13:36" ht="15.75" thickBot="1" x14ac:dyDescent="0.3">
      <c r="M85" t="s">
        <v>239</v>
      </c>
      <c r="N85" s="173">
        <f>Detail!Y95</f>
        <v>0.04</v>
      </c>
      <c r="O85" s="33"/>
      <c r="P85" s="36">
        <f>'Q3 2016'!B13</f>
        <v>0.02</v>
      </c>
      <c r="Q85" s="37">
        <f>'Q3 2016'!C13</f>
        <v>2.2499999999999999E-2</v>
      </c>
      <c r="R85" s="37">
        <f>'Q3 2016'!D13</f>
        <v>2.75E-2</v>
      </c>
      <c r="S85" s="38">
        <f>'Q3 2016'!E13</f>
        <v>3.5000000000000003E-2</v>
      </c>
      <c r="T85" s="33"/>
      <c r="U85" t="s">
        <v>239</v>
      </c>
      <c r="V85" s="36">
        <f t="shared" si="7"/>
        <v>-0.02</v>
      </c>
      <c r="W85" s="37">
        <f t="shared" si="4"/>
        <v>-1.7500000000000002E-2</v>
      </c>
      <c r="X85" s="37">
        <f t="shared" si="5"/>
        <v>-1.2500000000000001E-2</v>
      </c>
      <c r="Y85" s="38">
        <f t="shared" si="6"/>
        <v>-4.9999999999999975E-3</v>
      </c>
    </row>
    <row r="87" spans="13:36" x14ac:dyDescent="0.25">
      <c r="M87" t="s">
        <v>241</v>
      </c>
    </row>
    <row r="88" spans="13:36" x14ac:dyDescent="0.25">
      <c r="M88" t="s">
        <v>242</v>
      </c>
    </row>
    <row r="89" spans="13:36" x14ac:dyDescent="0.25">
      <c r="M89" t="s">
        <v>243</v>
      </c>
    </row>
    <row r="90" spans="13:36" x14ac:dyDescent="0.25">
      <c r="M90" t="s">
        <v>240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147"/>
  <sheetViews>
    <sheetView topLeftCell="M84" workbookViewId="0">
      <selection activeCell="M106" sqref="M106:O113"/>
    </sheetView>
  </sheetViews>
  <sheetFormatPr defaultRowHeight="15" x14ac:dyDescent="0.25"/>
  <cols>
    <col min="1" max="1" width="10.375" bestFit="1" customWidth="1"/>
    <col min="2" max="2" width="15.375" customWidth="1"/>
    <col min="3" max="3" width="17.875" customWidth="1"/>
    <col min="4" max="4" width="17.25" customWidth="1"/>
    <col min="5" max="5" width="18.125" bestFit="1" customWidth="1"/>
    <col min="6" max="6" width="17.875" bestFit="1" customWidth="1"/>
    <col min="7" max="7" width="18.875" bestFit="1" customWidth="1"/>
    <col min="8" max="8" width="19.375" bestFit="1" customWidth="1"/>
    <col min="25" max="25" width="13.375" customWidth="1"/>
    <col min="37" max="37" width="11" customWidth="1"/>
  </cols>
  <sheetData>
    <row r="2" spans="2:29" ht="15.75" thickBot="1" x14ac:dyDescent="0.3">
      <c r="S2" s="27" t="s">
        <v>221</v>
      </c>
    </row>
    <row r="3" spans="2:29" x14ac:dyDescent="0.25">
      <c r="S3" s="6" t="s">
        <v>14</v>
      </c>
      <c r="T3" s="9"/>
      <c r="U3" s="10"/>
      <c r="V3" s="10"/>
      <c r="W3" s="10"/>
      <c r="X3" s="10"/>
      <c r="Y3" s="9"/>
      <c r="Z3" s="9"/>
      <c r="AA3" s="11"/>
    </row>
    <row r="4" spans="2:29" x14ac:dyDescent="0.25">
      <c r="B4" s="27" t="s">
        <v>106</v>
      </c>
      <c r="E4" s="4"/>
      <c r="H4" s="4"/>
      <c r="S4" s="12"/>
      <c r="T4" s="13" t="s">
        <v>15</v>
      </c>
      <c r="U4" s="14"/>
      <c r="V4" s="14"/>
      <c r="W4" s="14"/>
      <c r="X4" s="14"/>
      <c r="Y4" s="14"/>
      <c r="Z4" s="14"/>
      <c r="AA4" s="15"/>
    </row>
    <row r="5" spans="2:29" x14ac:dyDescent="0.25">
      <c r="B5" s="51" t="s">
        <v>215</v>
      </c>
      <c r="S5" s="12"/>
      <c r="T5" s="16" t="s">
        <v>5</v>
      </c>
      <c r="U5" s="16" t="s">
        <v>4</v>
      </c>
      <c r="V5" s="16" t="s">
        <v>3</v>
      </c>
      <c r="W5" s="16" t="s">
        <v>6</v>
      </c>
      <c r="X5" s="16" t="s">
        <v>7</v>
      </c>
      <c r="Y5" s="16" t="s">
        <v>8</v>
      </c>
      <c r="Z5" s="14"/>
      <c r="AA5" s="15"/>
    </row>
    <row r="6" spans="2:29" x14ac:dyDescent="0.25">
      <c r="B6" t="s">
        <v>0</v>
      </c>
      <c r="C6" s="3" t="s">
        <v>5</v>
      </c>
      <c r="D6" s="3" t="s">
        <v>4</v>
      </c>
      <c r="E6" s="3" t="s">
        <v>3</v>
      </c>
      <c r="F6" s="3" t="s">
        <v>6</v>
      </c>
      <c r="G6" s="3" t="s">
        <v>7</v>
      </c>
      <c r="H6" s="3" t="s">
        <v>8</v>
      </c>
      <c r="S6" s="17" t="s">
        <v>16</v>
      </c>
      <c r="T6" s="18">
        <v>0.5</v>
      </c>
      <c r="U6" s="18">
        <v>0.2</v>
      </c>
      <c r="V6" s="18">
        <v>0.2</v>
      </c>
      <c r="W6" s="18">
        <v>0.05</v>
      </c>
      <c r="X6" s="19">
        <v>0.05</v>
      </c>
      <c r="Y6" s="19">
        <v>0</v>
      </c>
      <c r="Z6" s="20">
        <f>SUM(T6:Y6)</f>
        <v>1</v>
      </c>
      <c r="AA6" s="15"/>
    </row>
    <row r="7" spans="2:29" ht="15.75" customHeight="1" x14ac:dyDescent="0.25">
      <c r="B7" t="s">
        <v>1</v>
      </c>
      <c r="C7" s="168" t="s">
        <v>9</v>
      </c>
      <c r="D7" s="168" t="s">
        <v>10</v>
      </c>
      <c r="E7" s="168" t="s">
        <v>2</v>
      </c>
      <c r="F7" s="168" t="s">
        <v>11</v>
      </c>
      <c r="G7" s="168" t="s">
        <v>12</v>
      </c>
      <c r="H7" s="168" t="s">
        <v>13</v>
      </c>
      <c r="S7" s="17" t="s">
        <v>17</v>
      </c>
      <c r="T7" s="18">
        <v>0.3</v>
      </c>
      <c r="U7" s="18">
        <v>0.15</v>
      </c>
      <c r="V7" s="18">
        <v>0.15</v>
      </c>
      <c r="W7" s="18">
        <v>0.17499999999999999</v>
      </c>
      <c r="X7" s="19">
        <v>0.17499999999999999</v>
      </c>
      <c r="Y7" s="19">
        <v>0.05</v>
      </c>
      <c r="Z7" s="20">
        <f>SUM(T7:Y7)</f>
        <v>1</v>
      </c>
      <c r="AA7" s="15"/>
    </row>
    <row r="8" spans="2:29" x14ac:dyDescent="0.25">
      <c r="B8" s="1">
        <v>35430</v>
      </c>
      <c r="C8">
        <v>6.38</v>
      </c>
      <c r="D8">
        <v>6.67</v>
      </c>
      <c r="E8" s="2">
        <v>6.88</v>
      </c>
      <c r="F8">
        <v>7.04</v>
      </c>
      <c r="G8" s="49">
        <v>7.2</v>
      </c>
      <c r="H8">
        <v>7.43</v>
      </c>
      <c r="S8" s="17" t="s">
        <v>18</v>
      </c>
      <c r="T8" s="18">
        <v>0.15</v>
      </c>
      <c r="U8" s="18">
        <v>0.1</v>
      </c>
      <c r="V8" s="18">
        <v>0.1</v>
      </c>
      <c r="W8" s="18">
        <v>0.22500000000000001</v>
      </c>
      <c r="X8" s="19">
        <v>0.22500000000000001</v>
      </c>
      <c r="Y8" s="19">
        <v>0.2</v>
      </c>
      <c r="Z8" s="20">
        <f>SUM(T8:Y8)</f>
        <v>1</v>
      </c>
      <c r="AA8" s="15"/>
    </row>
    <row r="9" spans="2:29" x14ac:dyDescent="0.25">
      <c r="B9" s="1">
        <v>35432</v>
      </c>
      <c r="C9">
        <v>6.46</v>
      </c>
      <c r="D9">
        <v>6.75</v>
      </c>
      <c r="E9" s="2">
        <v>6.97</v>
      </c>
      <c r="F9">
        <v>7.14</v>
      </c>
      <c r="G9" s="49">
        <v>7.3</v>
      </c>
      <c r="H9">
        <v>7.55</v>
      </c>
      <c r="S9" s="21" t="s">
        <v>19</v>
      </c>
      <c r="T9" s="18">
        <v>0.05</v>
      </c>
      <c r="U9" s="18">
        <v>0.05</v>
      </c>
      <c r="V9" s="18">
        <v>0.05</v>
      </c>
      <c r="W9" s="18">
        <v>0.2</v>
      </c>
      <c r="X9" s="19">
        <v>0.2</v>
      </c>
      <c r="Y9" s="19">
        <v>0.45</v>
      </c>
      <c r="Z9" s="20">
        <f>SUM(T9:Y9)</f>
        <v>1</v>
      </c>
      <c r="AA9" s="15"/>
    </row>
    <row r="10" spans="2:29" x14ac:dyDescent="0.25">
      <c r="B10" s="1">
        <v>35433</v>
      </c>
      <c r="C10">
        <v>6.45</v>
      </c>
      <c r="D10">
        <v>6.73</v>
      </c>
      <c r="E10" s="2">
        <v>6.95</v>
      </c>
      <c r="F10">
        <v>7.12</v>
      </c>
      <c r="G10" s="49">
        <v>7.28</v>
      </c>
      <c r="H10">
        <v>7.53</v>
      </c>
      <c r="S10" s="12"/>
      <c r="T10" s="22"/>
      <c r="U10" s="22"/>
      <c r="V10" s="22"/>
      <c r="W10" s="22"/>
      <c r="X10" s="20"/>
      <c r="Y10" s="14"/>
      <c r="Z10" s="14"/>
      <c r="AA10" s="15"/>
    </row>
    <row r="11" spans="2:29" ht="15.75" thickBot="1" x14ac:dyDescent="0.3">
      <c r="B11" s="1">
        <v>35436</v>
      </c>
      <c r="C11">
        <v>6.45</v>
      </c>
      <c r="D11">
        <v>6.74</v>
      </c>
      <c r="E11" s="2">
        <v>6.97</v>
      </c>
      <c r="F11">
        <v>7.15</v>
      </c>
      <c r="G11" s="49">
        <v>7.32</v>
      </c>
      <c r="H11">
        <v>7.56</v>
      </c>
      <c r="S11" s="23"/>
      <c r="T11" s="24"/>
      <c r="U11" s="24"/>
      <c r="V11" s="24"/>
      <c r="W11" s="24"/>
      <c r="X11" s="24"/>
      <c r="Y11" s="25"/>
      <c r="Z11" s="25"/>
      <c r="AA11" s="26"/>
    </row>
    <row r="12" spans="2:29" x14ac:dyDescent="0.25">
      <c r="B12" s="1">
        <v>35437</v>
      </c>
      <c r="C12">
        <v>6.46</v>
      </c>
      <c r="D12">
        <v>6.76</v>
      </c>
      <c r="E12" s="2">
        <v>6.99</v>
      </c>
      <c r="F12">
        <v>7.16</v>
      </c>
      <c r="G12" s="49">
        <v>7.34</v>
      </c>
      <c r="H12">
        <v>7.6</v>
      </c>
    </row>
    <row r="13" spans="2:29" ht="15.75" thickBot="1" x14ac:dyDescent="0.3">
      <c r="B13" s="1">
        <v>35438</v>
      </c>
      <c r="C13">
        <v>6.48</v>
      </c>
      <c r="D13">
        <v>6.79</v>
      </c>
      <c r="E13" s="2">
        <v>7.02</v>
      </c>
      <c r="F13">
        <v>7.17</v>
      </c>
      <c r="G13" s="49">
        <v>7.36</v>
      </c>
      <c r="H13">
        <v>7.62</v>
      </c>
    </row>
    <row r="14" spans="2:29" ht="15.75" thickBot="1" x14ac:dyDescent="0.3">
      <c r="B14" s="1">
        <v>35439</v>
      </c>
      <c r="C14">
        <v>6.43</v>
      </c>
      <c r="D14">
        <v>6.72</v>
      </c>
      <c r="E14" s="2">
        <v>6.95</v>
      </c>
      <c r="F14">
        <v>7.12</v>
      </c>
      <c r="G14" s="49">
        <v>7.28</v>
      </c>
      <c r="H14">
        <v>7.56</v>
      </c>
      <c r="S14" s="27" t="s">
        <v>223</v>
      </c>
      <c r="Y14" s="27" t="s">
        <v>250</v>
      </c>
      <c r="Z14" s="179">
        <f>AK96</f>
        <v>0.83762054567310906</v>
      </c>
      <c r="AA14" s="180">
        <f t="shared" ref="AA14:AC14" si="0">AL96</f>
        <v>0.83862382136206903</v>
      </c>
      <c r="AB14" s="180">
        <f t="shared" si="0"/>
        <v>0.85958982074614343</v>
      </c>
      <c r="AC14" s="181">
        <f t="shared" si="0"/>
        <v>0.8928289791374775</v>
      </c>
    </row>
    <row r="15" spans="2:29" x14ac:dyDescent="0.25">
      <c r="B15" s="1">
        <v>35440</v>
      </c>
      <c r="C15">
        <v>6.54</v>
      </c>
      <c r="D15">
        <v>6.83</v>
      </c>
      <c r="E15" s="2">
        <v>7.06</v>
      </c>
      <c r="F15">
        <v>7.24</v>
      </c>
      <c r="G15" s="49">
        <v>7.39</v>
      </c>
      <c r="H15">
        <v>7.66</v>
      </c>
      <c r="L15" s="27" t="s">
        <v>216</v>
      </c>
      <c r="S15" s="27" t="s">
        <v>214</v>
      </c>
      <c r="Y15" s="27" t="s">
        <v>108</v>
      </c>
    </row>
    <row r="16" spans="2:29" x14ac:dyDescent="0.25">
      <c r="B16" s="1">
        <v>35443</v>
      </c>
      <c r="C16">
        <v>6.54</v>
      </c>
      <c r="D16">
        <v>6.84</v>
      </c>
      <c r="E16" s="2">
        <v>7.06</v>
      </c>
      <c r="F16">
        <v>7.21</v>
      </c>
      <c r="G16" s="49">
        <v>7.39</v>
      </c>
      <c r="H16">
        <v>7.64</v>
      </c>
      <c r="S16" s="27" t="s">
        <v>222</v>
      </c>
    </row>
    <row r="17" spans="2:30" ht="15.75" thickBot="1" x14ac:dyDescent="0.3">
      <c r="B17" s="1">
        <v>35444</v>
      </c>
      <c r="C17">
        <v>6.46</v>
      </c>
      <c r="D17">
        <v>6.75</v>
      </c>
      <c r="E17" s="2">
        <v>6.97</v>
      </c>
      <c r="F17">
        <v>7.13</v>
      </c>
      <c r="G17" s="49">
        <v>7.29</v>
      </c>
      <c r="H17">
        <v>7.56</v>
      </c>
      <c r="L17" s="28" t="s">
        <v>5</v>
      </c>
      <c r="M17" s="28" t="s">
        <v>4</v>
      </c>
      <c r="N17" s="28" t="s">
        <v>3</v>
      </c>
      <c r="O17" s="28" t="s">
        <v>6</v>
      </c>
      <c r="P17" s="28" t="s">
        <v>7</v>
      </c>
      <c r="Q17" s="28" t="s">
        <v>8</v>
      </c>
      <c r="S17" s="28" t="s">
        <v>20</v>
      </c>
      <c r="T17" s="28" t="s">
        <v>21</v>
      </c>
      <c r="U17" s="28" t="s">
        <v>22</v>
      </c>
      <c r="V17" s="28" t="s">
        <v>23</v>
      </c>
      <c r="W17" s="28"/>
      <c r="X17" s="28" t="s">
        <v>105</v>
      </c>
      <c r="Y17" s="28" t="s">
        <v>245</v>
      </c>
      <c r="Z17" s="28" t="s">
        <v>20</v>
      </c>
      <c r="AA17" s="28" t="s">
        <v>21</v>
      </c>
      <c r="AB17" s="28" t="s">
        <v>22</v>
      </c>
      <c r="AC17" s="28" t="s">
        <v>23</v>
      </c>
      <c r="AD17" s="28"/>
    </row>
    <row r="18" spans="2:30" x14ac:dyDescent="0.25">
      <c r="B18" s="1">
        <v>35445</v>
      </c>
      <c r="C18">
        <v>6.45</v>
      </c>
      <c r="D18">
        <v>6.74</v>
      </c>
      <c r="E18" s="2">
        <v>6.96</v>
      </c>
      <c r="F18">
        <v>7.12</v>
      </c>
      <c r="G18" s="49">
        <v>7.28</v>
      </c>
      <c r="H18">
        <v>7.57</v>
      </c>
      <c r="K18" t="s">
        <v>26</v>
      </c>
      <c r="L18" s="29">
        <f>AVERAGE(C9:C69)</f>
        <v>6.4811475409836072</v>
      </c>
      <c r="M18" s="29">
        <f t="shared" ref="M18:Q18" si="1">AVERAGE(D9:D69)</f>
        <v>6.7781967213114767</v>
      </c>
      <c r="N18" s="29">
        <f t="shared" si="1"/>
        <v>6.9970491803278678</v>
      </c>
      <c r="O18" s="29">
        <f t="shared" si="1"/>
        <v>7.1514754098360633</v>
      </c>
      <c r="P18" s="29">
        <f t="shared" si="1"/>
        <v>7.3181967213114758</v>
      </c>
      <c r="Q18" s="29">
        <f t="shared" si="1"/>
        <v>7.6149180327868837</v>
      </c>
      <c r="R18" t="s">
        <v>27</v>
      </c>
      <c r="S18" s="30">
        <f t="shared" ref="S18:S49" si="2">SUMPRODUCT(T$6:Y$6,L18:Q18)/100</f>
        <v>6.7191065573770498E-2</v>
      </c>
      <c r="T18" s="31">
        <f t="shared" ref="T18:T49" si="3">SUMPRODUCT(T$7:Y$7,L18:Q18)/100</f>
        <v>6.9235696721311482E-2</v>
      </c>
      <c r="U18" s="31">
        <f t="shared" ref="U18:U49" si="4">SUMPRODUCT(T$8:Y$8,L18:Q18)/100</f>
        <v>7.1283565573770483E-2</v>
      </c>
      <c r="V18" s="32">
        <f t="shared" ref="V18:V49" si="5">SUMPRODUCT(T$9:Y$9,L18:Q18)/100</f>
        <v>7.3334672131147527E-2</v>
      </c>
      <c r="W18" s="33"/>
      <c r="X18" t="s">
        <v>27</v>
      </c>
      <c r="Y18" s="30">
        <v>6.7500000000000004E-2</v>
      </c>
      <c r="Z18" s="30">
        <f>ROUND(S18*400*Z$14,0)/400</f>
        <v>5.7500000000000002E-2</v>
      </c>
      <c r="AA18" s="31">
        <f t="shared" ref="AA18:AA81" si="6">ROUND(T18*400*AA$14,0)/400</f>
        <v>5.7500000000000002E-2</v>
      </c>
      <c r="AB18" s="31">
        <f t="shared" ref="AB18:AB81" si="7">ROUND(U18*400*AB$14,0)/400</f>
        <v>6.25E-2</v>
      </c>
      <c r="AC18" s="32">
        <f t="shared" ref="AC18:AC81" si="8">ROUND(V18*400*AC$14,0)/400</f>
        <v>6.5000000000000002E-2</v>
      </c>
      <c r="AD18" s="33"/>
    </row>
    <row r="19" spans="2:30" x14ac:dyDescent="0.25">
      <c r="B19" s="1">
        <v>35446</v>
      </c>
      <c r="C19">
        <v>6.49</v>
      </c>
      <c r="D19">
        <v>6.78</v>
      </c>
      <c r="E19" s="2">
        <v>7</v>
      </c>
      <c r="F19">
        <v>7.15</v>
      </c>
      <c r="G19" s="49">
        <v>7.34</v>
      </c>
      <c r="H19">
        <v>7.62</v>
      </c>
      <c r="K19" t="s">
        <v>27</v>
      </c>
      <c r="L19" s="29">
        <f>AVERAGE(C70:C134)</f>
        <v>6.6652307692307682</v>
      </c>
      <c r="M19" s="29">
        <f t="shared" ref="M19:Q19" si="9">AVERAGE(D70:D134)</f>
        <v>6.9726153846153842</v>
      </c>
      <c r="N19" s="29">
        <f t="shared" si="9"/>
        <v>7.166769230769229</v>
      </c>
      <c r="O19" s="29">
        <f t="shared" si="9"/>
        <v>7.3113846153846156</v>
      </c>
      <c r="P19" s="29">
        <f t="shared" si="9"/>
        <v>7.4520000000000017</v>
      </c>
      <c r="Q19" s="29">
        <f t="shared" si="9"/>
        <v>7.7446153846153836</v>
      </c>
      <c r="R19" t="s">
        <v>28</v>
      </c>
      <c r="S19" s="34">
        <f t="shared" si="2"/>
        <v>6.8986615384615382E-2</v>
      </c>
      <c r="T19" s="33">
        <f t="shared" si="3"/>
        <v>7.091299999999999E-2</v>
      </c>
      <c r="U19" s="33">
        <f t="shared" si="4"/>
        <v>7.2844076923076928E-2</v>
      </c>
      <c r="V19" s="35">
        <f t="shared" si="5"/>
        <v>7.4779846153846155E-2</v>
      </c>
      <c r="W19" s="33"/>
      <c r="X19" t="s">
        <v>28</v>
      </c>
      <c r="Y19" s="34">
        <v>6.7500000000000004E-2</v>
      </c>
      <c r="Z19" s="34">
        <f t="shared" ref="Z19:Z82" si="10">ROUND(S19*400*Z$14,0)/400</f>
        <v>5.7500000000000002E-2</v>
      </c>
      <c r="AA19" s="33">
        <f t="shared" si="6"/>
        <v>0.06</v>
      </c>
      <c r="AB19" s="33">
        <f t="shared" si="7"/>
        <v>6.25E-2</v>
      </c>
      <c r="AC19" s="35">
        <f t="shared" si="8"/>
        <v>6.7500000000000004E-2</v>
      </c>
      <c r="AD19" s="33"/>
    </row>
    <row r="20" spans="2:30" x14ac:dyDescent="0.25">
      <c r="B20" s="1">
        <v>35447</v>
      </c>
      <c r="C20">
        <v>6.47</v>
      </c>
      <c r="D20">
        <v>6.76</v>
      </c>
      <c r="E20" s="2">
        <v>6.98</v>
      </c>
      <c r="F20">
        <v>7.14</v>
      </c>
      <c r="G20" s="49">
        <v>7.32</v>
      </c>
      <c r="H20">
        <v>7.61</v>
      </c>
      <c r="K20" t="s">
        <v>28</v>
      </c>
      <c r="L20" s="29">
        <f>AVERAGE(C135:C199)</f>
        <v>6.3370769230769248</v>
      </c>
      <c r="M20" s="29">
        <f t="shared" ref="M20:Q20" si="11">AVERAGE(D135:D199)</f>
        <v>6.5790769230769257</v>
      </c>
      <c r="N20" s="29">
        <f t="shared" si="11"/>
        <v>6.7436923076923119</v>
      </c>
      <c r="O20" s="29">
        <f t="shared" si="11"/>
        <v>6.8764615384615402</v>
      </c>
      <c r="P20" s="29">
        <f t="shared" si="11"/>
        <v>6.9723076923076883</v>
      </c>
      <c r="Q20" s="29">
        <f t="shared" si="11"/>
        <v>7.2813846153846162</v>
      </c>
      <c r="R20" t="s">
        <v>29</v>
      </c>
      <c r="S20" s="34">
        <f t="shared" si="2"/>
        <v>6.5255307692307724E-2</v>
      </c>
      <c r="T20" s="33">
        <f t="shared" si="3"/>
        <v>6.6871423076923092E-2</v>
      </c>
      <c r="U20" s="33">
        <f t="shared" si="4"/>
        <v>6.8550884615384625E-2</v>
      </c>
      <c r="V20" s="35">
        <f t="shared" si="5"/>
        <v>7.0293692307692321E-2</v>
      </c>
      <c r="W20" s="33"/>
      <c r="X20" t="s">
        <v>29</v>
      </c>
      <c r="Y20" s="34">
        <v>6.7500000000000004E-2</v>
      </c>
      <c r="Z20" s="34">
        <f t="shared" si="10"/>
        <v>5.5E-2</v>
      </c>
      <c r="AA20" s="33">
        <f t="shared" si="6"/>
        <v>5.5E-2</v>
      </c>
      <c r="AB20" s="33">
        <f t="shared" si="7"/>
        <v>0.06</v>
      </c>
      <c r="AC20" s="35">
        <f t="shared" si="8"/>
        <v>6.25E-2</v>
      </c>
      <c r="AD20" s="33"/>
    </row>
    <row r="21" spans="2:30" x14ac:dyDescent="0.25">
      <c r="B21" s="1">
        <v>35450</v>
      </c>
      <c r="C21">
        <v>6.47</v>
      </c>
      <c r="D21">
        <v>6.76</v>
      </c>
      <c r="E21" s="2">
        <v>6.98</v>
      </c>
      <c r="F21">
        <v>7.14</v>
      </c>
      <c r="G21" s="49">
        <v>7.32</v>
      </c>
      <c r="H21">
        <v>7.61</v>
      </c>
      <c r="K21" t="s">
        <v>29</v>
      </c>
      <c r="L21" s="29">
        <f>AVERAGE(C200:C265)</f>
        <v>6.2678787878787885</v>
      </c>
      <c r="M21" s="29">
        <f t="shared" ref="M21:Q21" si="12">AVERAGE(D200:D265)</f>
        <v>6.4562121212121202</v>
      </c>
      <c r="N21" s="29">
        <f t="shared" si="12"/>
        <v>6.5506060606060599</v>
      </c>
      <c r="O21" s="29">
        <f t="shared" si="12"/>
        <v>6.6872727272727275</v>
      </c>
      <c r="P21" s="29">
        <f t="shared" si="12"/>
        <v>6.7266666666666675</v>
      </c>
      <c r="Q21" s="29">
        <f t="shared" si="12"/>
        <v>7.0051515151515158</v>
      </c>
      <c r="R21" t="s">
        <v>30</v>
      </c>
      <c r="S21" s="34">
        <f t="shared" si="2"/>
        <v>6.4059999999999992E-2</v>
      </c>
      <c r="T21" s="33">
        <f t="shared" si="3"/>
        <v>6.5290833333333326E-2</v>
      </c>
      <c r="U21" s="33">
        <f t="shared" si="4"/>
        <v>6.6600303030303037E-2</v>
      </c>
      <c r="V21" s="35">
        <f t="shared" si="5"/>
        <v>6.7988409090909099E-2</v>
      </c>
      <c r="W21" s="33"/>
      <c r="X21" t="s">
        <v>30</v>
      </c>
      <c r="Y21" s="34">
        <v>6.25E-2</v>
      </c>
      <c r="Z21" s="34">
        <f t="shared" si="10"/>
        <v>5.2499999999999998E-2</v>
      </c>
      <c r="AA21" s="33">
        <f t="shared" si="6"/>
        <v>5.5E-2</v>
      </c>
      <c r="AB21" s="33">
        <f t="shared" si="7"/>
        <v>5.7500000000000002E-2</v>
      </c>
      <c r="AC21" s="35">
        <f t="shared" si="8"/>
        <v>0.06</v>
      </c>
      <c r="AD21" s="33"/>
    </row>
    <row r="22" spans="2:30" x14ac:dyDescent="0.25">
      <c r="B22" s="1">
        <v>35451</v>
      </c>
      <c r="C22">
        <v>6.45</v>
      </c>
      <c r="D22">
        <v>6.73</v>
      </c>
      <c r="E22" s="2">
        <v>6.95</v>
      </c>
      <c r="F22">
        <v>7.1</v>
      </c>
      <c r="G22" s="49">
        <v>7.27</v>
      </c>
      <c r="H22">
        <v>7.56</v>
      </c>
      <c r="K22" t="s">
        <v>30</v>
      </c>
      <c r="L22" s="29">
        <f>AVERAGE(C266:C330)</f>
        <v>6.04153846153846</v>
      </c>
      <c r="M22" s="29">
        <f t="shared" ref="M22:Q22" si="13">AVERAGE(D266:D330)</f>
        <v>6.1712307692307693</v>
      </c>
      <c r="N22" s="29">
        <f t="shared" si="13"/>
        <v>6.3029230769230766</v>
      </c>
      <c r="O22" s="29">
        <f t="shared" si="13"/>
        <v>6.4307692307692301</v>
      </c>
      <c r="P22" s="29">
        <f t="shared" si="13"/>
        <v>6.5216923076923052</v>
      </c>
      <c r="Q22" s="29">
        <f t="shared" si="13"/>
        <v>6.8683076923076936</v>
      </c>
      <c r="R22" t="s">
        <v>31</v>
      </c>
      <c r="S22" s="34">
        <f t="shared" si="2"/>
        <v>6.1632230769230752E-2</v>
      </c>
      <c r="T22" s="33">
        <f t="shared" si="3"/>
        <v>6.2936807692307681E-2</v>
      </c>
      <c r="U22" s="33">
        <f t="shared" si="4"/>
        <v>6.4416115384615391E-2</v>
      </c>
      <c r="V22" s="35">
        <f t="shared" si="5"/>
        <v>6.6070153846153848E-2</v>
      </c>
      <c r="W22" s="33"/>
      <c r="X22" t="s">
        <v>31</v>
      </c>
      <c r="Y22" s="34">
        <v>6.25E-2</v>
      </c>
      <c r="Z22" s="34">
        <f t="shared" si="10"/>
        <v>5.2499999999999998E-2</v>
      </c>
      <c r="AA22" s="33">
        <f t="shared" si="6"/>
        <v>5.2499999999999998E-2</v>
      </c>
      <c r="AB22" s="33">
        <f t="shared" si="7"/>
        <v>5.5E-2</v>
      </c>
      <c r="AC22" s="35">
        <f t="shared" si="8"/>
        <v>0.06</v>
      </c>
      <c r="AD22" s="33"/>
    </row>
    <row r="23" spans="2:30" x14ac:dyDescent="0.25">
      <c r="B23" s="1">
        <v>35452</v>
      </c>
      <c r="C23">
        <v>6.47</v>
      </c>
      <c r="D23">
        <v>6.75</v>
      </c>
      <c r="E23" s="2">
        <v>6.97</v>
      </c>
      <c r="F23">
        <v>7.13</v>
      </c>
      <c r="G23" s="49">
        <v>7.32</v>
      </c>
      <c r="H23">
        <v>7.6</v>
      </c>
      <c r="K23" t="s">
        <v>31</v>
      </c>
      <c r="L23" s="29">
        <f>AVERAGE(C331:C395)</f>
        <v>6.0958461538461544</v>
      </c>
      <c r="M23" s="29">
        <f t="shared" ref="M23:Q23" si="14">AVERAGE(D331:D395)</f>
        <v>6.2556923076923097</v>
      </c>
      <c r="N23" s="29">
        <f t="shared" si="14"/>
        <v>6.4027692307692297</v>
      </c>
      <c r="O23" s="29">
        <f t="shared" si="14"/>
        <v>6.4532307692307693</v>
      </c>
      <c r="P23" s="29">
        <f t="shared" si="14"/>
        <v>6.5507692307692285</v>
      </c>
      <c r="Q23" s="29">
        <f t="shared" si="14"/>
        <v>6.8141538461538458</v>
      </c>
      <c r="R23" t="s">
        <v>32</v>
      </c>
      <c r="S23" s="34">
        <f t="shared" si="2"/>
        <v>6.229815384615385E-2</v>
      </c>
      <c r="T23" s="33">
        <f t="shared" si="3"/>
        <v>6.3439307692307698E-2</v>
      </c>
      <c r="U23" s="33">
        <f t="shared" si="4"/>
        <v>6.4689538461538451E-2</v>
      </c>
      <c r="V23" s="35">
        <f t="shared" si="5"/>
        <v>6.6048846153846152E-2</v>
      </c>
      <c r="W23" s="33"/>
      <c r="X23" t="s">
        <v>32</v>
      </c>
      <c r="Y23" s="34">
        <v>6.25E-2</v>
      </c>
      <c r="Z23" s="34">
        <f t="shared" si="10"/>
        <v>5.2499999999999998E-2</v>
      </c>
      <c r="AA23" s="33">
        <f t="shared" si="6"/>
        <v>5.2499999999999998E-2</v>
      </c>
      <c r="AB23" s="33">
        <f t="shared" si="7"/>
        <v>5.5E-2</v>
      </c>
      <c r="AC23" s="35">
        <f t="shared" si="8"/>
        <v>0.06</v>
      </c>
      <c r="AD23" s="33"/>
    </row>
    <row r="24" spans="2:30" x14ac:dyDescent="0.25">
      <c r="B24" s="1">
        <v>35453</v>
      </c>
      <c r="C24">
        <v>6.5</v>
      </c>
      <c r="D24">
        <v>6.79</v>
      </c>
      <c r="E24" s="2">
        <v>7.01</v>
      </c>
      <c r="F24">
        <v>7.17</v>
      </c>
      <c r="G24" s="49">
        <v>7.35</v>
      </c>
      <c r="H24">
        <v>7.62</v>
      </c>
      <c r="K24" t="s">
        <v>32</v>
      </c>
      <c r="L24" s="29">
        <f>AVERAGE(C396:C461)</f>
        <v>5.8646969696969684</v>
      </c>
      <c r="M24" s="29">
        <f t="shared" ref="M24:Q24" si="15">AVERAGE(D396:D461)</f>
        <v>6.0337878787878791</v>
      </c>
      <c r="N24" s="29">
        <f t="shared" si="15"/>
        <v>6.1930303030303024</v>
      </c>
      <c r="O24" s="29">
        <f t="shared" si="15"/>
        <v>6.3601515151515153</v>
      </c>
      <c r="P24" s="29">
        <f t="shared" si="15"/>
        <v>6.4533333333333323</v>
      </c>
      <c r="Q24" s="29">
        <f t="shared" si="15"/>
        <v>6.8018181818181835</v>
      </c>
      <c r="R24" t="s">
        <v>33</v>
      </c>
      <c r="S24" s="34">
        <f t="shared" si="2"/>
        <v>6.0183863636363633E-2</v>
      </c>
      <c r="T24" s="33">
        <f t="shared" si="3"/>
        <v>6.1758825757575755E-2</v>
      </c>
      <c r="U24" s="33">
        <f t="shared" si="4"/>
        <v>6.3457840909090915E-2</v>
      </c>
      <c r="V24" s="35">
        <f t="shared" si="5"/>
        <v>6.5280909090909098E-2</v>
      </c>
      <c r="W24" s="33"/>
      <c r="X24" t="s">
        <v>33</v>
      </c>
      <c r="Y24" s="34">
        <v>6.25E-2</v>
      </c>
      <c r="Z24" s="34">
        <f t="shared" si="10"/>
        <v>0.05</v>
      </c>
      <c r="AA24" s="33">
        <f t="shared" si="6"/>
        <v>5.2499999999999998E-2</v>
      </c>
      <c r="AB24" s="33">
        <f t="shared" si="7"/>
        <v>5.5E-2</v>
      </c>
      <c r="AC24" s="35">
        <f t="shared" si="8"/>
        <v>5.7500000000000002E-2</v>
      </c>
      <c r="AD24" s="33"/>
    </row>
    <row r="25" spans="2:30" x14ac:dyDescent="0.25">
      <c r="B25" s="1">
        <v>35454</v>
      </c>
      <c r="C25">
        <v>6.51</v>
      </c>
      <c r="D25">
        <v>6.82</v>
      </c>
      <c r="E25" s="2">
        <v>7.04</v>
      </c>
      <c r="F25">
        <v>7.21</v>
      </c>
      <c r="G25" s="49">
        <v>7.4</v>
      </c>
      <c r="H25">
        <v>7.67</v>
      </c>
      <c r="K25" t="s">
        <v>33</v>
      </c>
      <c r="L25" s="29">
        <f>AVERAGE(C462:C527)</f>
        <v>5.5874242424242428</v>
      </c>
      <c r="M25" s="29">
        <f t="shared" ref="M25:Q25" si="16">AVERAGE(D462:D527)</f>
        <v>5.7859090909090911</v>
      </c>
      <c r="N25" s="29">
        <f t="shared" si="16"/>
        <v>6.0148484848484856</v>
      </c>
      <c r="O25" s="29">
        <f t="shared" si="16"/>
        <v>6.2257575757575774</v>
      </c>
      <c r="P25" s="29">
        <f t="shared" si="16"/>
        <v>6.362727272727275</v>
      </c>
      <c r="Q25" s="29">
        <f t="shared" si="16"/>
        <v>6.8818181818181801</v>
      </c>
      <c r="R25" t="s">
        <v>34</v>
      </c>
      <c r="S25" s="34">
        <f t="shared" si="2"/>
        <v>5.7832878787878794E-2</v>
      </c>
      <c r="T25" s="33">
        <f t="shared" si="3"/>
        <v>5.9934166666666677E-2</v>
      </c>
      <c r="U25" s="33">
        <f t="shared" si="4"/>
        <v>6.2269621212121228E-2</v>
      </c>
      <c r="V25" s="35">
        <f t="shared" si="5"/>
        <v>6.4839242424242424E-2</v>
      </c>
      <c r="W25" s="33"/>
      <c r="X25" t="s">
        <v>34</v>
      </c>
      <c r="Y25" s="34">
        <v>6.25E-2</v>
      </c>
      <c r="Z25" s="34">
        <f t="shared" si="10"/>
        <v>4.7500000000000001E-2</v>
      </c>
      <c r="AA25" s="33">
        <f t="shared" si="6"/>
        <v>0.05</v>
      </c>
      <c r="AB25" s="33">
        <f t="shared" si="7"/>
        <v>5.2499999999999998E-2</v>
      </c>
      <c r="AC25" s="35">
        <f t="shared" si="8"/>
        <v>5.7500000000000002E-2</v>
      </c>
      <c r="AD25" s="33"/>
    </row>
    <row r="26" spans="2:30" x14ac:dyDescent="0.25">
      <c r="B26" s="1">
        <v>35457</v>
      </c>
      <c r="C26">
        <v>6.54</v>
      </c>
      <c r="D26">
        <v>6.86</v>
      </c>
      <c r="E26" s="2">
        <v>7.09</v>
      </c>
      <c r="F26">
        <v>7.26</v>
      </c>
      <c r="G26" s="49">
        <v>7.45</v>
      </c>
      <c r="H26">
        <v>7.72</v>
      </c>
      <c r="K26" t="s">
        <v>34</v>
      </c>
      <c r="L26" s="29">
        <f>AVERAGE(C528:C592)</f>
        <v>5.8007692307692302</v>
      </c>
      <c r="M26" s="29">
        <f t="shared" ref="M26:Q26" si="17">AVERAGE(D528:D592)</f>
        <v>6.0310769230769221</v>
      </c>
      <c r="N26" s="29">
        <f t="shared" si="17"/>
        <v>6.2741538461538457</v>
      </c>
      <c r="O26" s="29">
        <f t="shared" si="17"/>
        <v>6.3678461538461528</v>
      </c>
      <c r="P26" s="29">
        <f t="shared" si="17"/>
        <v>6.5183076923076904</v>
      </c>
      <c r="Q26" s="29">
        <f t="shared" si="17"/>
        <v>6.8587692307692318</v>
      </c>
      <c r="R26" t="s">
        <v>35</v>
      </c>
      <c r="S26" s="34">
        <f t="shared" si="2"/>
        <v>6.0057384615384596E-2</v>
      </c>
      <c r="T26" s="33">
        <f t="shared" si="3"/>
        <v>6.1840307692307687E-2</v>
      </c>
      <c r="U26" s="33">
        <f t="shared" si="4"/>
        <v>6.3717769230769217E-2</v>
      </c>
      <c r="V26" s="35">
        <f t="shared" si="5"/>
        <v>6.5689769230769232E-2</v>
      </c>
      <c r="W26" s="33"/>
      <c r="X26" t="s">
        <v>35</v>
      </c>
      <c r="Y26" s="34">
        <v>6.25E-2</v>
      </c>
      <c r="Z26" s="34">
        <f t="shared" si="10"/>
        <v>0.05</v>
      </c>
      <c r="AA26" s="33">
        <f t="shared" si="6"/>
        <v>5.2499999999999998E-2</v>
      </c>
      <c r="AB26" s="33">
        <f t="shared" si="7"/>
        <v>5.5E-2</v>
      </c>
      <c r="AC26" s="35">
        <f t="shared" si="8"/>
        <v>5.7500000000000002E-2</v>
      </c>
      <c r="AD26" s="33"/>
    </row>
    <row r="27" spans="2:30" x14ac:dyDescent="0.25">
      <c r="B27" s="1">
        <v>35458</v>
      </c>
      <c r="C27">
        <v>6.49</v>
      </c>
      <c r="D27">
        <v>6.81</v>
      </c>
      <c r="E27" s="2">
        <v>7.04</v>
      </c>
      <c r="F27">
        <v>7.21</v>
      </c>
      <c r="G27" s="49">
        <v>7.4</v>
      </c>
      <c r="H27">
        <v>7.68</v>
      </c>
      <c r="K27" t="s">
        <v>35</v>
      </c>
      <c r="L27" s="29">
        <f>AVERAGE(C593:C657)</f>
        <v>6.0410769230769228</v>
      </c>
      <c r="M27" s="29">
        <f t="shared" ref="M27:Q27" si="18">AVERAGE(D593:D657)</f>
        <v>6.4095384615384612</v>
      </c>
      <c r="N27" s="29">
        <f t="shared" si="18"/>
        <v>6.7072307692307707</v>
      </c>
      <c r="O27" s="29">
        <f t="shared" si="18"/>
        <v>6.8703076923076916</v>
      </c>
      <c r="P27" s="29">
        <f t="shared" si="18"/>
        <v>6.9590769230769265</v>
      </c>
      <c r="Q27" s="29">
        <f t="shared" si="18"/>
        <v>7.2736923076923059</v>
      </c>
      <c r="R27" t="s">
        <v>36</v>
      </c>
      <c r="S27" s="34">
        <f t="shared" si="2"/>
        <v>6.3353615384615383E-2</v>
      </c>
      <c r="T27" s="33">
        <f t="shared" si="3"/>
        <v>6.5636653846153858E-2</v>
      </c>
      <c r="U27" s="33">
        <f t="shared" si="4"/>
        <v>6.7841884615384623E-2</v>
      </c>
      <c r="V27" s="35">
        <f t="shared" si="5"/>
        <v>6.9969307692307692E-2</v>
      </c>
      <c r="W27" s="33"/>
      <c r="X27" t="s">
        <v>36</v>
      </c>
      <c r="Y27" s="34">
        <v>6.25E-2</v>
      </c>
      <c r="Z27" s="34">
        <f t="shared" si="10"/>
        <v>5.2499999999999998E-2</v>
      </c>
      <c r="AA27" s="33">
        <f t="shared" si="6"/>
        <v>5.5E-2</v>
      </c>
      <c r="AB27" s="33">
        <f t="shared" si="7"/>
        <v>5.7500000000000002E-2</v>
      </c>
      <c r="AC27" s="35">
        <f t="shared" si="8"/>
        <v>6.25E-2</v>
      </c>
      <c r="AD27" s="33"/>
    </row>
    <row r="28" spans="2:30" x14ac:dyDescent="0.25">
      <c r="B28" s="1">
        <v>35459</v>
      </c>
      <c r="C28">
        <v>6.48</v>
      </c>
      <c r="D28">
        <v>6.81</v>
      </c>
      <c r="E28" s="2">
        <v>7.03</v>
      </c>
      <c r="F28">
        <v>7.2</v>
      </c>
      <c r="G28" s="49">
        <v>7.39</v>
      </c>
      <c r="H28">
        <v>7.68</v>
      </c>
      <c r="K28" t="s">
        <v>36</v>
      </c>
      <c r="L28" s="29">
        <f>AVERAGE(C658:C724)</f>
        <v>6.589701492537313</v>
      </c>
      <c r="M28" s="29">
        <f t="shared" ref="M28:Q28" si="19">AVERAGE(D658:D724)</f>
        <v>6.9234328358208952</v>
      </c>
      <c r="N28" s="29">
        <f t="shared" si="19"/>
        <v>7.2452238805970168</v>
      </c>
      <c r="O28" s="29">
        <f t="shared" si="19"/>
        <v>7.3829850746268653</v>
      </c>
      <c r="P28" s="29">
        <f t="shared" si="19"/>
        <v>7.4070149253731357</v>
      </c>
      <c r="Q28" s="29">
        <f t="shared" si="19"/>
        <v>7.7028358208955225</v>
      </c>
      <c r="R28" t="s">
        <v>37</v>
      </c>
      <c r="S28" s="34">
        <f t="shared" si="2"/>
        <v>6.8680820895522382E-2</v>
      </c>
      <c r="T28" s="33">
        <f t="shared" si="3"/>
        <v>7.0756007462686565E-2</v>
      </c>
      <c r="U28" s="33">
        <f t="shared" si="4"/>
        <v>7.2736380597014927E-2</v>
      </c>
      <c r="V28" s="35">
        <f t="shared" si="5"/>
        <v>7.4621940298507466E-2</v>
      </c>
      <c r="W28" s="33"/>
      <c r="X28" t="s">
        <v>37</v>
      </c>
      <c r="Y28" s="34">
        <v>6.25E-2</v>
      </c>
      <c r="Z28" s="34">
        <f t="shared" si="10"/>
        <v>5.7500000000000002E-2</v>
      </c>
      <c r="AA28" s="33">
        <f t="shared" si="6"/>
        <v>0.06</v>
      </c>
      <c r="AB28" s="33">
        <f t="shared" si="7"/>
        <v>6.25E-2</v>
      </c>
      <c r="AC28" s="35">
        <f t="shared" si="8"/>
        <v>6.7500000000000004E-2</v>
      </c>
      <c r="AD28" s="33"/>
    </row>
    <row r="29" spans="2:30" x14ac:dyDescent="0.25">
      <c r="B29" s="1">
        <v>35460</v>
      </c>
      <c r="C29">
        <v>6.46</v>
      </c>
      <c r="D29">
        <v>6.78</v>
      </c>
      <c r="E29" s="2">
        <v>7.01</v>
      </c>
      <c r="F29">
        <v>7.18</v>
      </c>
      <c r="G29" s="49">
        <v>7.37</v>
      </c>
      <c r="H29">
        <v>7.66</v>
      </c>
      <c r="K29" t="s">
        <v>37</v>
      </c>
      <c r="L29" s="29">
        <f>AVERAGE(C725:C791)</f>
        <v>6.9255223880597043</v>
      </c>
      <c r="M29" s="29">
        <f t="shared" ref="M29:Q29" si="20">AVERAGE(D725:D791)</f>
        <v>7.179104477611939</v>
      </c>
      <c r="N29" s="29">
        <f t="shared" si="20"/>
        <v>7.496268656716417</v>
      </c>
      <c r="O29" s="29">
        <f t="shared" si="20"/>
        <v>7.5577611940298528</v>
      </c>
      <c r="P29" s="29">
        <f t="shared" si="20"/>
        <v>7.6326865671641766</v>
      </c>
      <c r="Q29" s="29">
        <f t="shared" si="20"/>
        <v>7.8865671641791044</v>
      </c>
      <c r="R29" t="s">
        <v>38</v>
      </c>
      <c r="S29" s="34">
        <f t="shared" si="2"/>
        <v>7.1573582089552265E-2</v>
      </c>
      <c r="T29" s="33">
        <f t="shared" si="3"/>
        <v>7.3316194029850748E-2</v>
      </c>
      <c r="U29" s="33">
        <f t="shared" si="4"/>
        <v>7.5015298507462691E-2</v>
      </c>
      <c r="V29" s="35">
        <f t="shared" si="5"/>
        <v>7.6670895522388066E-2</v>
      </c>
      <c r="W29" s="33"/>
      <c r="X29" t="s">
        <v>38</v>
      </c>
      <c r="Y29" s="34">
        <v>7.0000000000000007E-2</v>
      </c>
      <c r="Z29" s="34">
        <f t="shared" si="10"/>
        <v>0.06</v>
      </c>
      <c r="AA29" s="33">
        <f t="shared" si="6"/>
        <v>6.25E-2</v>
      </c>
      <c r="AB29" s="33">
        <f t="shared" si="7"/>
        <v>6.5000000000000002E-2</v>
      </c>
      <c r="AC29" s="35">
        <f t="shared" si="8"/>
        <v>6.7500000000000004E-2</v>
      </c>
      <c r="AD29" s="33"/>
    </row>
    <row r="30" spans="2:30" x14ac:dyDescent="0.25">
      <c r="B30" s="1">
        <v>35461</v>
      </c>
      <c r="C30">
        <v>6.4</v>
      </c>
      <c r="D30">
        <v>6.71</v>
      </c>
      <c r="E30" s="2">
        <v>6.93</v>
      </c>
      <c r="F30">
        <v>7.11</v>
      </c>
      <c r="G30" s="49">
        <v>7.27</v>
      </c>
      <c r="H30">
        <v>7.58</v>
      </c>
      <c r="K30" t="s">
        <v>38</v>
      </c>
      <c r="L30" s="29">
        <f>AVERAGE(C792:C856)</f>
        <v>7.4340000000000028</v>
      </c>
      <c r="M30" s="29">
        <f t="shared" ref="M30:Q30" si="21">AVERAGE(D792:D856)</f>
        <v>7.6726153846153871</v>
      </c>
      <c r="N30" s="29">
        <f t="shared" si="21"/>
        <v>7.9112307692307695</v>
      </c>
      <c r="O30" s="29">
        <f t="shared" si="21"/>
        <v>7.915846153846152</v>
      </c>
      <c r="P30" s="29">
        <f t="shared" si="21"/>
        <v>7.9880000000000004</v>
      </c>
      <c r="Q30" s="29">
        <f t="shared" si="21"/>
        <v>8.0424615384615361</v>
      </c>
      <c r="R30" t="s">
        <v>39</v>
      </c>
      <c r="S30" s="34">
        <f t="shared" si="2"/>
        <v>7.62896153846154E-2</v>
      </c>
      <c r="T30" s="33">
        <f t="shared" si="3"/>
        <v>7.7530730769230768E-2</v>
      </c>
      <c r="U30" s="33">
        <f t="shared" si="4"/>
        <v>7.8603423076923085E-2</v>
      </c>
      <c r="V30" s="35">
        <f t="shared" si="5"/>
        <v>7.9507692307692307E-2</v>
      </c>
      <c r="W30" s="33"/>
      <c r="X30" t="s">
        <v>39</v>
      </c>
      <c r="Y30" s="34">
        <v>7.0000000000000007E-2</v>
      </c>
      <c r="Z30" s="34">
        <f t="shared" si="10"/>
        <v>6.5000000000000002E-2</v>
      </c>
      <c r="AA30" s="33">
        <f t="shared" si="6"/>
        <v>6.5000000000000002E-2</v>
      </c>
      <c r="AB30" s="33">
        <f t="shared" si="7"/>
        <v>6.7500000000000004E-2</v>
      </c>
      <c r="AC30" s="35">
        <f t="shared" si="8"/>
        <v>7.0000000000000007E-2</v>
      </c>
      <c r="AD30" s="33"/>
    </row>
    <row r="31" spans="2:30" x14ac:dyDescent="0.25">
      <c r="B31" s="1">
        <v>35464</v>
      </c>
      <c r="C31">
        <v>6.34</v>
      </c>
      <c r="D31">
        <v>6.64</v>
      </c>
      <c r="E31" s="2">
        <v>6.87</v>
      </c>
      <c r="F31">
        <v>7.04</v>
      </c>
      <c r="G31" s="49">
        <v>7.19</v>
      </c>
      <c r="H31">
        <v>7.51</v>
      </c>
      <c r="K31" t="s">
        <v>39</v>
      </c>
      <c r="L31" s="29">
        <f>AVERAGE(C857:C921)</f>
        <v>7.7163076923076899</v>
      </c>
      <c r="M31" s="29">
        <f t="shared" ref="M31:Q31" si="22">AVERAGE(D857:D921)</f>
        <v>7.902923076923078</v>
      </c>
      <c r="N31" s="29">
        <f t="shared" si="22"/>
        <v>8.1161538461538481</v>
      </c>
      <c r="O31" s="29">
        <f t="shared" si="22"/>
        <v>8.1112307692307706</v>
      </c>
      <c r="P31" s="29">
        <f t="shared" si="22"/>
        <v>8.1998461538461562</v>
      </c>
      <c r="Q31" s="29">
        <f t="shared" si="22"/>
        <v>8.3616923076923069</v>
      </c>
      <c r="R31" t="s">
        <v>40</v>
      </c>
      <c r="S31" s="34">
        <f t="shared" si="2"/>
        <v>7.8775230769230778E-2</v>
      </c>
      <c r="T31" s="33">
        <f t="shared" si="3"/>
        <v>7.9902769230769236E-2</v>
      </c>
      <c r="U31" s="33">
        <f t="shared" si="4"/>
        <v>8.1016846153846162E-2</v>
      </c>
      <c r="V31" s="35">
        <f t="shared" si="5"/>
        <v>8.2117461538461556E-2</v>
      </c>
      <c r="W31" s="33"/>
      <c r="X31" t="s">
        <v>40</v>
      </c>
      <c r="Y31" s="34">
        <v>7.0000000000000007E-2</v>
      </c>
      <c r="Z31" s="34">
        <f t="shared" si="10"/>
        <v>6.5000000000000002E-2</v>
      </c>
      <c r="AA31" s="33">
        <f t="shared" si="6"/>
        <v>6.7500000000000004E-2</v>
      </c>
      <c r="AB31" s="33">
        <f t="shared" si="7"/>
        <v>7.0000000000000007E-2</v>
      </c>
      <c r="AC31" s="35">
        <f t="shared" si="8"/>
        <v>7.2499999999999995E-2</v>
      </c>
      <c r="AD31" s="33"/>
    </row>
    <row r="32" spans="2:30" x14ac:dyDescent="0.25">
      <c r="B32" s="1">
        <v>35465</v>
      </c>
      <c r="C32">
        <v>6.33</v>
      </c>
      <c r="D32">
        <v>6.63</v>
      </c>
      <c r="E32" s="2">
        <v>6.85</v>
      </c>
      <c r="F32">
        <v>7.03</v>
      </c>
      <c r="G32" s="49">
        <v>7.17</v>
      </c>
      <c r="H32">
        <v>7.49</v>
      </c>
      <c r="K32" t="s">
        <v>40</v>
      </c>
      <c r="L32" s="29">
        <f>AVERAGE(C922:C987)</f>
        <v>7.4384848484848467</v>
      </c>
      <c r="M32" s="29">
        <f t="shared" ref="M32:Q32" si="23">AVERAGE(D922:D987)</f>
        <v>7.6156060606060594</v>
      </c>
      <c r="N32" s="29">
        <f t="shared" si="23"/>
        <v>7.7895454545454568</v>
      </c>
      <c r="O32" s="29">
        <f t="shared" si="23"/>
        <v>7.8627272727272715</v>
      </c>
      <c r="P32" s="29">
        <f t="shared" si="23"/>
        <v>7.9733333333333318</v>
      </c>
      <c r="Q32" s="29">
        <f t="shared" si="23"/>
        <v>8.1622727272727289</v>
      </c>
      <c r="R32" t="s">
        <v>41</v>
      </c>
      <c r="S32" s="34">
        <f t="shared" si="2"/>
        <v>7.5920757575757558E-2</v>
      </c>
      <c r="T32" s="33">
        <f t="shared" si="3"/>
        <v>7.7217424242424226E-2</v>
      </c>
      <c r="U32" s="33">
        <f t="shared" si="4"/>
        <v>7.8518560606060606E-2</v>
      </c>
      <c r="V32" s="35">
        <f t="shared" si="5"/>
        <v>7.9824166666666668E-2</v>
      </c>
      <c r="W32" s="33"/>
      <c r="X32" t="s">
        <v>41</v>
      </c>
      <c r="Y32" s="34">
        <v>7.0000000000000007E-2</v>
      </c>
      <c r="Z32" s="34">
        <f t="shared" si="10"/>
        <v>6.25E-2</v>
      </c>
      <c r="AA32" s="33">
        <f t="shared" si="6"/>
        <v>6.5000000000000002E-2</v>
      </c>
      <c r="AB32" s="33">
        <f t="shared" si="7"/>
        <v>6.7500000000000004E-2</v>
      </c>
      <c r="AC32" s="35">
        <f t="shared" si="8"/>
        <v>7.2499999999999995E-2</v>
      </c>
      <c r="AD32" s="33"/>
    </row>
    <row r="33" spans="2:30" x14ac:dyDescent="0.25">
      <c r="B33" s="1">
        <v>35466</v>
      </c>
      <c r="C33">
        <v>6.35</v>
      </c>
      <c r="D33">
        <v>6.65</v>
      </c>
      <c r="E33" s="2">
        <v>6.87</v>
      </c>
      <c r="F33">
        <v>7.05</v>
      </c>
      <c r="G33" s="49">
        <v>7.2</v>
      </c>
      <c r="H33">
        <v>7.52</v>
      </c>
      <c r="K33" t="s">
        <v>41</v>
      </c>
      <c r="L33" s="29">
        <f>AVERAGE(C988:C1052)</f>
        <v>7.2786153846153852</v>
      </c>
      <c r="M33" s="29">
        <f t="shared" ref="M33:Q33" si="24">AVERAGE(D988:D1052)</f>
        <v>7.3140000000000009</v>
      </c>
      <c r="N33" s="29">
        <f t="shared" si="24"/>
        <v>7.5103076923076912</v>
      </c>
      <c r="O33" s="29">
        <f t="shared" si="24"/>
        <v>7.6315384615384607</v>
      </c>
      <c r="P33" s="29">
        <f t="shared" si="24"/>
        <v>7.7479999999999984</v>
      </c>
      <c r="Q33" s="29">
        <f t="shared" si="24"/>
        <v>8.1560000000000024</v>
      </c>
      <c r="R33" t="s">
        <v>42</v>
      </c>
      <c r="S33" s="34">
        <f t="shared" si="2"/>
        <v>7.3731461538461551E-2</v>
      </c>
      <c r="T33" s="33">
        <f t="shared" si="3"/>
        <v>7.5064499999999992E-2</v>
      </c>
      <c r="U33" s="33">
        <f t="shared" si="4"/>
        <v>7.6658192307692316E-2</v>
      </c>
      <c r="V33" s="35">
        <f t="shared" si="5"/>
        <v>7.8512538461538467E-2</v>
      </c>
      <c r="W33" s="33"/>
      <c r="X33" t="s">
        <v>42</v>
      </c>
      <c r="Y33" s="34">
        <v>6.7500000000000004E-2</v>
      </c>
      <c r="Z33" s="34">
        <f t="shared" si="10"/>
        <v>6.25E-2</v>
      </c>
      <c r="AA33" s="33">
        <f t="shared" si="6"/>
        <v>6.25E-2</v>
      </c>
      <c r="AB33" s="33">
        <f t="shared" si="7"/>
        <v>6.5000000000000002E-2</v>
      </c>
      <c r="AC33" s="35">
        <f t="shared" si="8"/>
        <v>7.0000000000000007E-2</v>
      </c>
      <c r="AD33" s="33"/>
    </row>
    <row r="34" spans="2:30" x14ac:dyDescent="0.25">
      <c r="B34" s="1">
        <v>35467</v>
      </c>
      <c r="C34">
        <v>6.36</v>
      </c>
      <c r="D34">
        <v>6.65</v>
      </c>
      <c r="E34" s="2">
        <v>6.88</v>
      </c>
      <c r="F34">
        <v>7.06</v>
      </c>
      <c r="G34" s="49">
        <v>7.21</v>
      </c>
      <c r="H34">
        <v>7.53</v>
      </c>
      <c r="K34" t="s">
        <v>42</v>
      </c>
      <c r="L34" s="29">
        <f>AVERAGE(C1053:C1117)</f>
        <v>6.1700000000000026</v>
      </c>
      <c r="M34" s="29">
        <f t="shared" ref="M34:Q34" si="25">AVERAGE(D1053:D1117)</f>
        <v>6.4429230769230754</v>
      </c>
      <c r="N34" s="29">
        <f t="shared" si="25"/>
        <v>6.8239999999999972</v>
      </c>
      <c r="O34" s="29">
        <f t="shared" si="25"/>
        <v>7.0123076923076919</v>
      </c>
      <c r="P34" s="29">
        <f t="shared" si="25"/>
        <v>7.156307692307692</v>
      </c>
      <c r="Q34" s="29">
        <f t="shared" si="25"/>
        <v>7.7392307692307716</v>
      </c>
      <c r="R34" t="s">
        <v>43</v>
      </c>
      <c r="S34" s="34">
        <f t="shared" si="2"/>
        <v>6.4468153846153842E-2</v>
      </c>
      <c r="T34" s="33">
        <f t="shared" si="3"/>
        <v>6.7075076923076918E-2</v>
      </c>
      <c r="U34" s="33">
        <f t="shared" si="4"/>
        <v>6.9879769230769245E-2</v>
      </c>
      <c r="V34" s="35">
        <f t="shared" si="5"/>
        <v>7.2882230769230782E-2</v>
      </c>
      <c r="W34" s="33"/>
      <c r="X34" t="s">
        <v>43</v>
      </c>
      <c r="Y34" s="34">
        <v>6.7500000000000004E-2</v>
      </c>
      <c r="Z34" s="34">
        <f t="shared" si="10"/>
        <v>5.5E-2</v>
      </c>
      <c r="AA34" s="33">
        <f t="shared" si="6"/>
        <v>5.7500000000000002E-2</v>
      </c>
      <c r="AB34" s="33">
        <f t="shared" si="7"/>
        <v>0.06</v>
      </c>
      <c r="AC34" s="35">
        <f t="shared" si="8"/>
        <v>6.5000000000000002E-2</v>
      </c>
      <c r="AD34" s="33"/>
    </row>
    <row r="35" spans="2:30" x14ac:dyDescent="0.25">
      <c r="B35" s="1">
        <v>35468</v>
      </c>
      <c r="C35">
        <v>6.31</v>
      </c>
      <c r="D35">
        <v>6.6</v>
      </c>
      <c r="E35" s="2">
        <v>6.82</v>
      </c>
      <c r="F35">
        <v>7</v>
      </c>
      <c r="G35" s="49">
        <v>7.17</v>
      </c>
      <c r="H35">
        <v>7.48</v>
      </c>
      <c r="K35" t="s">
        <v>43</v>
      </c>
      <c r="L35" s="29">
        <f>AVERAGE(C1118:C1182)</f>
        <v>5.4970769230769232</v>
      </c>
      <c r="M35" s="29">
        <f t="shared" ref="M35:Q35" si="26">AVERAGE(D1118:D1182)</f>
        <v>6.2096923076923076</v>
      </c>
      <c r="N35" s="29">
        <f t="shared" si="26"/>
        <v>6.6936923076923085</v>
      </c>
      <c r="O35" s="29">
        <f t="shared" si="26"/>
        <v>7.0173846153846169</v>
      </c>
      <c r="P35" s="29">
        <f t="shared" si="26"/>
        <v>7.2263076923076905</v>
      </c>
      <c r="Q35" s="29">
        <f t="shared" si="26"/>
        <v>7.7501538461538466</v>
      </c>
      <c r="R35" t="s">
        <v>44</v>
      </c>
      <c r="S35" s="34">
        <f t="shared" si="2"/>
        <v>6.0414000000000002E-2</v>
      </c>
      <c r="T35" s="33">
        <f t="shared" si="3"/>
        <v>6.4647846153846167E-2</v>
      </c>
      <c r="U35" s="33">
        <f t="shared" si="4"/>
        <v>6.8697615384615385E-2</v>
      </c>
      <c r="V35" s="35">
        <f t="shared" si="5"/>
        <v>7.2563307692307705E-2</v>
      </c>
      <c r="W35" s="33"/>
      <c r="X35" t="s">
        <v>44</v>
      </c>
      <c r="Y35" s="34">
        <v>6.7500000000000004E-2</v>
      </c>
      <c r="Z35" s="34">
        <f t="shared" si="10"/>
        <v>0.05</v>
      </c>
      <c r="AA35" s="33">
        <f t="shared" si="6"/>
        <v>5.5E-2</v>
      </c>
      <c r="AB35" s="33">
        <f t="shared" si="7"/>
        <v>0.06</v>
      </c>
      <c r="AC35" s="35">
        <f t="shared" si="8"/>
        <v>6.5000000000000002E-2</v>
      </c>
      <c r="AD35" s="33"/>
    </row>
    <row r="36" spans="2:30" x14ac:dyDescent="0.25">
      <c r="B36" s="1">
        <v>35471</v>
      </c>
      <c r="C36">
        <v>6.31</v>
      </c>
      <c r="D36">
        <v>6.6</v>
      </c>
      <c r="E36" s="2">
        <v>6.82</v>
      </c>
      <c r="F36">
        <v>7</v>
      </c>
      <c r="G36" s="49">
        <v>7.13</v>
      </c>
      <c r="H36">
        <v>7.47</v>
      </c>
      <c r="K36" t="s">
        <v>44</v>
      </c>
      <c r="L36" s="29">
        <f>AVERAGE(C1183:C1245)</f>
        <v>4.8290476190476204</v>
      </c>
      <c r="M36" s="29">
        <f t="shared" ref="M36:Q36" si="27">AVERAGE(D1183:D1245)</f>
        <v>5.7852380952380971</v>
      </c>
      <c r="N36" s="29">
        <f t="shared" si="27"/>
        <v>6.3473015873015903</v>
      </c>
      <c r="O36" s="29">
        <f t="shared" si="27"/>
        <v>6.7592063492063481</v>
      </c>
      <c r="P36" s="29">
        <f t="shared" si="27"/>
        <v>6.9688888888888876</v>
      </c>
      <c r="Q36" s="29">
        <f t="shared" si="27"/>
        <v>7.517936507936505</v>
      </c>
      <c r="R36" t="s">
        <v>45</v>
      </c>
      <c r="S36" s="34">
        <f t="shared" si="2"/>
        <v>5.5274365079365097E-2</v>
      </c>
      <c r="T36" s="33">
        <f t="shared" si="3"/>
        <v>6.0469087301587301E-2</v>
      </c>
      <c r="U36" s="33">
        <f t="shared" si="4"/>
        <v>6.5300198412698421E-2</v>
      </c>
      <c r="V36" s="35">
        <f t="shared" si="5"/>
        <v>6.9767698412698392E-2</v>
      </c>
      <c r="W36" s="33"/>
      <c r="X36" t="s">
        <v>45</v>
      </c>
      <c r="Y36" s="34">
        <v>6.7500000000000004E-2</v>
      </c>
      <c r="Z36" s="34">
        <f t="shared" si="10"/>
        <v>4.7500000000000001E-2</v>
      </c>
      <c r="AA36" s="33">
        <f t="shared" si="6"/>
        <v>0.05</v>
      </c>
      <c r="AB36" s="33">
        <f t="shared" si="7"/>
        <v>5.5E-2</v>
      </c>
      <c r="AC36" s="35">
        <f t="shared" si="8"/>
        <v>6.25E-2</v>
      </c>
      <c r="AD36" s="33"/>
    </row>
    <row r="37" spans="2:30" x14ac:dyDescent="0.25">
      <c r="B37" s="1">
        <v>35472</v>
      </c>
      <c r="C37">
        <v>6.31</v>
      </c>
      <c r="D37">
        <v>6.6</v>
      </c>
      <c r="E37" s="2">
        <v>6.82</v>
      </c>
      <c r="F37">
        <v>7</v>
      </c>
      <c r="G37" s="49">
        <v>7.14</v>
      </c>
      <c r="H37">
        <v>7.47</v>
      </c>
      <c r="K37" t="s">
        <v>45</v>
      </c>
      <c r="L37" s="29">
        <f>AVERAGE(C1246:C1310)</f>
        <v>4.2459999999999987</v>
      </c>
      <c r="M37" s="29">
        <f t="shared" ref="M37:Q37" si="28">AVERAGE(D1246:D1310)</f>
        <v>5.5370769230769206</v>
      </c>
      <c r="N37" s="29">
        <f t="shared" si="28"/>
        <v>6.2135384615384615</v>
      </c>
      <c r="O37" s="29">
        <f t="shared" si="28"/>
        <v>6.6492307692307673</v>
      </c>
      <c r="P37" s="29">
        <f t="shared" si="28"/>
        <v>6.8792307692307668</v>
      </c>
      <c r="Q37" s="29">
        <f t="shared" si="28"/>
        <v>7.4261538461538468</v>
      </c>
      <c r="R37" t="s">
        <v>46</v>
      </c>
      <c r="S37" s="34">
        <f t="shared" si="2"/>
        <v>5.1495461538461525E-2</v>
      </c>
      <c r="T37" s="33">
        <f t="shared" si="3"/>
        <v>5.7751807692307672E-2</v>
      </c>
      <c r="U37" s="33">
        <f t="shared" si="4"/>
        <v>6.3410961538461527E-2</v>
      </c>
      <c r="V37" s="35">
        <f t="shared" si="5"/>
        <v>6.847292307692307E-2</v>
      </c>
      <c r="W37" s="33"/>
      <c r="X37" t="s">
        <v>46</v>
      </c>
      <c r="Y37" s="34">
        <v>6.5000000000000002E-2</v>
      </c>
      <c r="Z37" s="34">
        <f t="shared" si="10"/>
        <v>4.2500000000000003E-2</v>
      </c>
      <c r="AA37" s="33">
        <f t="shared" si="6"/>
        <v>4.7500000000000001E-2</v>
      </c>
      <c r="AB37" s="33">
        <f t="shared" si="7"/>
        <v>5.5E-2</v>
      </c>
      <c r="AC37" s="35">
        <f t="shared" si="8"/>
        <v>0.06</v>
      </c>
      <c r="AD37" s="33"/>
    </row>
    <row r="38" spans="2:30" x14ac:dyDescent="0.25">
      <c r="B38" s="1">
        <v>35473</v>
      </c>
      <c r="C38">
        <v>6.33</v>
      </c>
      <c r="D38">
        <v>6.61</v>
      </c>
      <c r="E38" s="2">
        <v>6.83</v>
      </c>
      <c r="F38">
        <v>7.01</v>
      </c>
      <c r="G38" s="49">
        <v>7.16</v>
      </c>
      <c r="H38">
        <v>7.48</v>
      </c>
      <c r="K38" t="s">
        <v>46</v>
      </c>
      <c r="L38" s="29">
        <f>AVERAGE(C1311:C1373)</f>
        <v>4.5885714285714281</v>
      </c>
      <c r="M38" s="29">
        <f t="shared" ref="M38:Q38" si="29">AVERAGE(D1311:D1373)</f>
        <v>5.8457142857142852</v>
      </c>
      <c r="N38" s="29">
        <f t="shared" si="29"/>
        <v>6.49857142857143</v>
      </c>
      <c r="O38" s="29">
        <f t="shared" si="29"/>
        <v>6.8612698412698414</v>
      </c>
      <c r="P38" s="29">
        <f t="shared" si="29"/>
        <v>7.1047619047619035</v>
      </c>
      <c r="Q38" s="29">
        <f t="shared" si="29"/>
        <v>7.494920634920633</v>
      </c>
      <c r="R38" t="s">
        <v>47</v>
      </c>
      <c r="S38" s="34">
        <f t="shared" si="2"/>
        <v>5.4614444444444452E-2</v>
      </c>
      <c r="T38" s="33">
        <f t="shared" si="3"/>
        <v>6.0470158730158721E-2</v>
      </c>
      <c r="U38" s="33">
        <f t="shared" si="4"/>
        <v>6.5640555555555549E-2</v>
      </c>
      <c r="V38" s="35">
        <f t="shared" si="5"/>
        <v>7.0125634920634908E-2</v>
      </c>
      <c r="W38" s="33"/>
      <c r="X38" t="s">
        <v>47</v>
      </c>
      <c r="Y38" s="34">
        <v>6.5000000000000002E-2</v>
      </c>
      <c r="Z38" s="34">
        <f t="shared" si="10"/>
        <v>4.4999999999999998E-2</v>
      </c>
      <c r="AA38" s="33">
        <f t="shared" si="6"/>
        <v>0.05</v>
      </c>
      <c r="AB38" s="33">
        <f t="shared" si="7"/>
        <v>5.7500000000000002E-2</v>
      </c>
      <c r="AC38" s="35">
        <f t="shared" si="8"/>
        <v>6.25E-2</v>
      </c>
      <c r="AD38" s="33"/>
    </row>
    <row r="39" spans="2:30" x14ac:dyDescent="0.25">
      <c r="B39" s="1">
        <v>35474</v>
      </c>
      <c r="C39">
        <v>6.28</v>
      </c>
      <c r="D39">
        <v>6.55</v>
      </c>
      <c r="E39" s="2">
        <v>6.75</v>
      </c>
      <c r="F39">
        <v>6.91</v>
      </c>
      <c r="G39" s="49">
        <v>7.08</v>
      </c>
      <c r="H39">
        <v>7.39</v>
      </c>
      <c r="K39" t="s">
        <v>47</v>
      </c>
      <c r="L39" s="29">
        <f>AVERAGE(C1374:C1439)</f>
        <v>4.83530303030303</v>
      </c>
      <c r="M39" s="29">
        <f t="shared" ref="M39:Q39" si="30">AVERAGE(D1374:D1439)</f>
        <v>5.7442424242424197</v>
      </c>
      <c r="N39" s="29">
        <f t="shared" si="30"/>
        <v>6.4469696969696955</v>
      </c>
      <c r="O39" s="29">
        <f t="shared" si="30"/>
        <v>6.881363636363635</v>
      </c>
      <c r="P39" s="29">
        <f t="shared" si="30"/>
        <v>7.2012121212121212</v>
      </c>
      <c r="Q39" s="29">
        <f t="shared" si="30"/>
        <v>7.6106060606060613</v>
      </c>
      <c r="R39" t="s">
        <v>48</v>
      </c>
      <c r="S39" s="34">
        <f t="shared" si="2"/>
        <v>5.560022727272726E-2</v>
      </c>
      <c r="T39" s="33">
        <f t="shared" si="3"/>
        <v>6.1242537878787869E-2</v>
      </c>
      <c r="U39" s="33">
        <f t="shared" si="4"/>
        <v>6.6351174242424232E-2</v>
      </c>
      <c r="V39" s="35">
        <f t="shared" si="5"/>
        <v>7.0926136363636372E-2</v>
      </c>
      <c r="W39" s="33"/>
      <c r="X39" t="s">
        <v>48</v>
      </c>
      <c r="Y39" s="34">
        <v>6.5000000000000002E-2</v>
      </c>
      <c r="Z39" s="34">
        <f t="shared" si="10"/>
        <v>4.7500000000000001E-2</v>
      </c>
      <c r="AA39" s="33">
        <f t="shared" si="6"/>
        <v>5.2499999999999998E-2</v>
      </c>
      <c r="AB39" s="33">
        <f t="shared" si="7"/>
        <v>5.7500000000000002E-2</v>
      </c>
      <c r="AC39" s="35">
        <f t="shared" si="8"/>
        <v>6.25E-2</v>
      </c>
      <c r="AD39" s="33"/>
    </row>
    <row r="40" spans="2:30" x14ac:dyDescent="0.25">
      <c r="B40" s="1">
        <v>35475</v>
      </c>
      <c r="C40">
        <v>6.23</v>
      </c>
      <c r="D40">
        <v>6.49</v>
      </c>
      <c r="E40" s="2">
        <v>6.7</v>
      </c>
      <c r="F40">
        <v>6.85</v>
      </c>
      <c r="G40" s="49">
        <v>7.02</v>
      </c>
      <c r="H40">
        <v>7.33</v>
      </c>
      <c r="K40" t="s">
        <v>48</v>
      </c>
      <c r="L40" s="29">
        <f>AVERAGE(C1440:C1506)</f>
        <v>4.3391044776119427</v>
      </c>
      <c r="M40" s="29">
        <f t="shared" ref="M40:Q40" si="31">AVERAGE(D1440:D1506)</f>
        <v>5.1089552238805984</v>
      </c>
      <c r="N40" s="29">
        <f t="shared" si="31"/>
        <v>5.9635820895522347</v>
      </c>
      <c r="O40" s="29">
        <f t="shared" si="31"/>
        <v>6.4288059701492557</v>
      </c>
      <c r="P40" s="29">
        <f t="shared" si="31"/>
        <v>6.9517910447761189</v>
      </c>
      <c r="Q40" s="29">
        <f t="shared" si="31"/>
        <v>7.3735820895522393</v>
      </c>
      <c r="R40" t="s">
        <v>49</v>
      </c>
      <c r="S40" s="34">
        <f t="shared" si="2"/>
        <v>5.053089552238807E-2</v>
      </c>
      <c r="T40" s="33">
        <f t="shared" si="3"/>
        <v>5.6728955223880592E-2</v>
      </c>
      <c r="U40" s="33">
        <f t="shared" si="4"/>
        <v>6.2434701492537333E-2</v>
      </c>
      <c r="V40" s="35">
        <f t="shared" si="5"/>
        <v>6.7648134328358214E-2</v>
      </c>
      <c r="W40" s="33"/>
      <c r="X40" t="s">
        <v>49</v>
      </c>
      <c r="Y40" s="34">
        <v>6.5000000000000002E-2</v>
      </c>
      <c r="Z40" s="34">
        <f t="shared" si="10"/>
        <v>4.2500000000000003E-2</v>
      </c>
      <c r="AA40" s="33">
        <f t="shared" si="6"/>
        <v>4.7500000000000001E-2</v>
      </c>
      <c r="AB40" s="33">
        <f t="shared" si="7"/>
        <v>5.2499999999999998E-2</v>
      </c>
      <c r="AC40" s="35">
        <f t="shared" si="8"/>
        <v>0.06</v>
      </c>
      <c r="AD40" s="33"/>
    </row>
    <row r="41" spans="2:30" x14ac:dyDescent="0.25">
      <c r="B41" s="1">
        <v>35479</v>
      </c>
      <c r="C41">
        <v>6.23</v>
      </c>
      <c r="D41">
        <v>6.5</v>
      </c>
      <c r="E41" s="2">
        <v>6.71</v>
      </c>
      <c r="F41">
        <v>6.86</v>
      </c>
      <c r="G41" s="49">
        <v>7.03</v>
      </c>
      <c r="H41">
        <v>7.35</v>
      </c>
      <c r="K41" t="s">
        <v>49</v>
      </c>
      <c r="L41" s="29">
        <f>AVERAGE(C1507:C1572)</f>
        <v>4.0321212121212104</v>
      </c>
      <c r="M41" s="29">
        <f t="shared" ref="M41:Q41" si="32">AVERAGE(D1507:D1572)</f>
        <v>4.7910606060606051</v>
      </c>
      <c r="N41" s="29">
        <f t="shared" si="32"/>
        <v>5.6040909090909112</v>
      </c>
      <c r="O41" s="29">
        <f t="shared" si="32"/>
        <v>6.1327272727272719</v>
      </c>
      <c r="P41" s="29">
        <f t="shared" si="32"/>
        <v>6.5780303030303013</v>
      </c>
      <c r="Q41" s="29">
        <f t="shared" si="32"/>
        <v>7.1807575757575774</v>
      </c>
      <c r="R41" t="s">
        <v>50</v>
      </c>
      <c r="S41" s="34">
        <f t="shared" si="2"/>
        <v>4.7306287878787885E-2</v>
      </c>
      <c r="T41" s="33">
        <f t="shared" si="3"/>
        <v>5.3523295454545448E-2</v>
      </c>
      <c r="U41" s="33">
        <f t="shared" si="4"/>
        <v>5.9404053030303029E-2</v>
      </c>
      <c r="V41" s="35">
        <f t="shared" si="5"/>
        <v>6.4948560606060607E-2</v>
      </c>
      <c r="W41" s="33"/>
      <c r="X41" t="s">
        <v>50</v>
      </c>
      <c r="Y41" s="34">
        <v>0.06</v>
      </c>
      <c r="Z41" s="34">
        <f t="shared" si="10"/>
        <v>0.04</v>
      </c>
      <c r="AA41" s="33">
        <f t="shared" si="6"/>
        <v>4.4999999999999998E-2</v>
      </c>
      <c r="AB41" s="33">
        <f t="shared" si="7"/>
        <v>0.05</v>
      </c>
      <c r="AC41" s="35">
        <f t="shared" si="8"/>
        <v>5.7500000000000002E-2</v>
      </c>
      <c r="AD41" s="33"/>
    </row>
    <row r="42" spans="2:30" x14ac:dyDescent="0.25">
      <c r="B42" s="1">
        <v>35480</v>
      </c>
      <c r="C42">
        <v>6.25</v>
      </c>
      <c r="D42">
        <v>6.52</v>
      </c>
      <c r="E42" s="2">
        <v>6.73</v>
      </c>
      <c r="F42">
        <v>6.88</v>
      </c>
      <c r="G42" s="49">
        <v>7.05</v>
      </c>
      <c r="H42">
        <v>7.4</v>
      </c>
      <c r="K42" t="s">
        <v>50</v>
      </c>
      <c r="L42" s="29">
        <f>AVERAGE(C1573:C1635)</f>
        <v>3.1557142857142857</v>
      </c>
      <c r="M42" s="29">
        <f t="shared" ref="M42:Q42" si="33">AVERAGE(D1573:D1635)</f>
        <v>4.014920634920637</v>
      </c>
      <c r="N42" s="29">
        <f t="shared" si="33"/>
        <v>4.9414285714285713</v>
      </c>
      <c r="O42" s="29">
        <f t="shared" si="33"/>
        <v>5.5595238095238093</v>
      </c>
      <c r="P42" s="29">
        <f t="shared" si="33"/>
        <v>5.8052380952380966</v>
      </c>
      <c r="Q42" s="29">
        <f t="shared" si="33"/>
        <v>6.6750793650793661</v>
      </c>
      <c r="R42" t="s">
        <v>51</v>
      </c>
      <c r="S42" s="34">
        <f t="shared" si="2"/>
        <v>3.9373650793650808E-2</v>
      </c>
      <c r="T42" s="33">
        <f t="shared" si="3"/>
        <v>4.612753968253968E-2</v>
      </c>
      <c r="U42" s="33">
        <f t="shared" si="4"/>
        <v>5.2610793650793665E-2</v>
      </c>
      <c r="V42" s="35">
        <f t="shared" si="5"/>
        <v>5.8823412698412715E-2</v>
      </c>
      <c r="W42" s="33"/>
      <c r="X42" t="s">
        <v>51</v>
      </c>
      <c r="Y42" s="34">
        <v>0.06</v>
      </c>
      <c r="Z42" s="34">
        <f t="shared" si="10"/>
        <v>3.2500000000000001E-2</v>
      </c>
      <c r="AA42" s="33">
        <f t="shared" si="6"/>
        <v>3.7499999999999999E-2</v>
      </c>
      <c r="AB42" s="33">
        <f t="shared" si="7"/>
        <v>4.4999999999999998E-2</v>
      </c>
      <c r="AC42" s="35">
        <f t="shared" si="8"/>
        <v>5.2499999999999998E-2</v>
      </c>
      <c r="AD42" s="33"/>
    </row>
    <row r="43" spans="2:30" x14ac:dyDescent="0.25">
      <c r="B43" s="1">
        <v>35481</v>
      </c>
      <c r="C43">
        <v>6.28</v>
      </c>
      <c r="D43">
        <v>6.57</v>
      </c>
      <c r="E43" s="2">
        <v>6.79</v>
      </c>
      <c r="F43">
        <v>6.95</v>
      </c>
      <c r="G43" s="49">
        <v>7.12</v>
      </c>
      <c r="H43">
        <v>7.46</v>
      </c>
      <c r="K43" t="s">
        <v>51</v>
      </c>
      <c r="L43" s="29">
        <f>AVERAGE(C1636:C1700)</f>
        <v>2.5938461538461546</v>
      </c>
      <c r="M43" s="29">
        <f t="shared" ref="M43:Q43" si="34">AVERAGE(D1636:D1700)</f>
        <v>3.2910769230769228</v>
      </c>
      <c r="N43" s="29">
        <f t="shared" si="34"/>
        <v>4.2056923076923081</v>
      </c>
      <c r="O43" s="29">
        <f t="shared" si="34"/>
        <v>4.8506153846153843</v>
      </c>
      <c r="P43" s="29">
        <f t="shared" si="34"/>
        <v>5.2090769230769238</v>
      </c>
      <c r="Q43" s="29">
        <f t="shared" si="34"/>
        <v>6.0827692307692285</v>
      </c>
      <c r="R43" t="s">
        <v>52</v>
      </c>
      <c r="S43" s="34">
        <f t="shared" si="2"/>
        <v>3.2992615384615391E-2</v>
      </c>
      <c r="T43" s="33">
        <f t="shared" si="3"/>
        <v>3.967253846153846E-2</v>
      </c>
      <c r="U43" s="33">
        <f t="shared" si="4"/>
        <v>4.6187384615384609E-2</v>
      </c>
      <c r="V43" s="35">
        <f t="shared" si="5"/>
        <v>5.2537153846153845E-2</v>
      </c>
      <c r="W43" s="33"/>
      <c r="X43" t="s">
        <v>52</v>
      </c>
      <c r="Y43" s="34">
        <v>0.06</v>
      </c>
      <c r="Z43" s="34">
        <f t="shared" si="10"/>
        <v>2.75E-2</v>
      </c>
      <c r="AA43" s="33">
        <f t="shared" si="6"/>
        <v>3.2500000000000001E-2</v>
      </c>
      <c r="AB43" s="33">
        <f t="shared" si="7"/>
        <v>0.04</v>
      </c>
      <c r="AC43" s="35">
        <f t="shared" si="8"/>
        <v>4.7500000000000001E-2</v>
      </c>
      <c r="AD43" s="33"/>
    </row>
    <row r="44" spans="2:30" x14ac:dyDescent="0.25">
      <c r="B44" s="1">
        <v>35482</v>
      </c>
      <c r="C44">
        <v>6.28</v>
      </c>
      <c r="D44">
        <v>6.56</v>
      </c>
      <c r="E44" s="2">
        <v>6.79</v>
      </c>
      <c r="F44">
        <v>6.95</v>
      </c>
      <c r="G44" s="49">
        <v>7.11</v>
      </c>
      <c r="H44">
        <v>7.46</v>
      </c>
      <c r="K44" t="s">
        <v>52</v>
      </c>
      <c r="L44" s="29">
        <f>AVERAGE(C1701:C1767)</f>
        <v>2.6001492537313431</v>
      </c>
      <c r="M44" s="29">
        <f t="shared" ref="M44:Q44" si="35">AVERAGE(D1701:D1767)</f>
        <v>3.5985074626865674</v>
      </c>
      <c r="N44" s="29">
        <f t="shared" si="35"/>
        <v>4.6137313432835816</v>
      </c>
      <c r="O44" s="29">
        <f t="shared" si="35"/>
        <v>5.24</v>
      </c>
      <c r="P44" s="29">
        <f t="shared" si="35"/>
        <v>5.6589552238805965</v>
      </c>
      <c r="Q44" s="29">
        <f t="shared" si="35"/>
        <v>6.5797014925373141</v>
      </c>
      <c r="R44" t="s">
        <v>53</v>
      </c>
      <c r="S44" s="34">
        <f t="shared" si="2"/>
        <v>3.4874701492537311E-2</v>
      </c>
      <c r="T44" s="33">
        <f t="shared" si="3"/>
        <v>4.2481828358208948E-2</v>
      </c>
      <c r="U44" s="33">
        <f t="shared" si="4"/>
        <v>4.9794514925373144E-2</v>
      </c>
      <c r="V44" s="35">
        <f t="shared" si="5"/>
        <v>5.6812761194029858E-2</v>
      </c>
      <c r="W44" s="33"/>
      <c r="X44" t="s">
        <v>53</v>
      </c>
      <c r="Y44" s="34">
        <v>0.06</v>
      </c>
      <c r="Z44" s="34">
        <f t="shared" si="10"/>
        <v>0.03</v>
      </c>
      <c r="AA44" s="33">
        <f t="shared" si="6"/>
        <v>3.5000000000000003E-2</v>
      </c>
      <c r="AB44" s="33">
        <f t="shared" si="7"/>
        <v>4.2500000000000003E-2</v>
      </c>
      <c r="AC44" s="35">
        <f t="shared" si="8"/>
        <v>0.05</v>
      </c>
      <c r="AD44" s="33"/>
    </row>
    <row r="45" spans="2:30" x14ac:dyDescent="0.25">
      <c r="B45" s="1">
        <v>35485</v>
      </c>
      <c r="C45">
        <v>6.3</v>
      </c>
      <c r="D45">
        <v>6.59</v>
      </c>
      <c r="E45" s="2">
        <v>6.81</v>
      </c>
      <c r="F45">
        <v>6.97</v>
      </c>
      <c r="G45" s="49">
        <v>7.14</v>
      </c>
      <c r="H45">
        <v>7.48</v>
      </c>
      <c r="K45" t="s">
        <v>53</v>
      </c>
      <c r="L45" s="29">
        <f>AVERAGE(C1768:C1833)</f>
        <v>2.6130303030303024</v>
      </c>
      <c r="M45" s="29">
        <f t="shared" ref="M45:Q45" si="36">AVERAGE(D1768:D1833)</f>
        <v>3.6050000000000009</v>
      </c>
      <c r="N45" s="29">
        <f t="shared" si="36"/>
        <v>4.5296969696969693</v>
      </c>
      <c r="O45" s="29">
        <f t="shared" si="36"/>
        <v>5.1415151515151516</v>
      </c>
      <c r="P45" s="29">
        <f t="shared" si="36"/>
        <v>5.5810606060606052</v>
      </c>
      <c r="Q45" s="29">
        <f t="shared" si="36"/>
        <v>6.4068181818181831</v>
      </c>
      <c r="R45" t="s">
        <v>54</v>
      </c>
      <c r="S45" s="34">
        <f t="shared" si="2"/>
        <v>3.4695833333333329E-2</v>
      </c>
      <c r="T45" s="33">
        <f t="shared" si="3"/>
        <v>4.2009053030303029E-2</v>
      </c>
      <c r="U45" s="33">
        <f t="shared" si="4"/>
        <v>4.8993674242424241E-2</v>
      </c>
      <c r="V45" s="35">
        <f t="shared" si="5"/>
        <v>5.5649696969696974E-2</v>
      </c>
      <c r="W45" s="33"/>
      <c r="X45" t="s">
        <v>54</v>
      </c>
      <c r="Y45" s="34">
        <v>5.5E-2</v>
      </c>
      <c r="Z45" s="34">
        <f t="shared" si="10"/>
        <v>0.03</v>
      </c>
      <c r="AA45" s="33">
        <f t="shared" si="6"/>
        <v>3.5000000000000003E-2</v>
      </c>
      <c r="AB45" s="33">
        <f t="shared" si="7"/>
        <v>4.2500000000000003E-2</v>
      </c>
      <c r="AC45" s="35">
        <f t="shared" si="8"/>
        <v>0.05</v>
      </c>
      <c r="AD45" s="33"/>
    </row>
    <row r="46" spans="2:30" x14ac:dyDescent="0.25">
      <c r="B46" s="1">
        <v>35486</v>
      </c>
      <c r="C46">
        <v>6.32</v>
      </c>
      <c r="D46">
        <v>6.6</v>
      </c>
      <c r="E46" s="2">
        <v>6.82</v>
      </c>
      <c r="F46">
        <v>6.98</v>
      </c>
      <c r="G46" s="49">
        <v>7.14</v>
      </c>
      <c r="H46">
        <v>7.48</v>
      </c>
      <c r="K46" t="s">
        <v>54</v>
      </c>
      <c r="L46" s="29">
        <f>AVERAGE(C1834:C1899)</f>
        <v>2.3239393939393942</v>
      </c>
      <c r="M46" s="29">
        <f t="shared" ref="M46:Q46" si="37">AVERAGE(D1834:D1899)</f>
        <v>3.2971212121212106</v>
      </c>
      <c r="N46" s="29">
        <f t="shared" si="37"/>
        <v>4.1816666666666658</v>
      </c>
      <c r="O46" s="29">
        <f t="shared" si="37"/>
        <v>4.782121212121214</v>
      </c>
      <c r="P46" s="29">
        <f t="shared" si="37"/>
        <v>5.2342424242424244</v>
      </c>
      <c r="Q46" s="29">
        <f t="shared" si="37"/>
        <v>6.0707575757575762</v>
      </c>
      <c r="R46" t="s">
        <v>55</v>
      </c>
      <c r="S46" s="34">
        <f t="shared" si="2"/>
        <v>3.1585454545454542E-2</v>
      </c>
      <c r="T46" s="33">
        <f t="shared" si="3"/>
        <v>3.875401515151515E-2</v>
      </c>
      <c r="U46" s="33">
        <f t="shared" si="4"/>
        <v>4.564303030303031E-2</v>
      </c>
      <c r="V46" s="35">
        <f t="shared" si="5"/>
        <v>5.2252500000000007E-2</v>
      </c>
      <c r="W46" s="33"/>
      <c r="X46" t="s">
        <v>55</v>
      </c>
      <c r="Y46" s="34">
        <v>5.5E-2</v>
      </c>
      <c r="Z46" s="34">
        <f t="shared" si="10"/>
        <v>2.75E-2</v>
      </c>
      <c r="AA46" s="33">
        <f t="shared" si="6"/>
        <v>3.2500000000000001E-2</v>
      </c>
      <c r="AB46" s="33">
        <f t="shared" si="7"/>
        <v>0.04</v>
      </c>
      <c r="AC46" s="35">
        <f t="shared" si="8"/>
        <v>4.7500000000000001E-2</v>
      </c>
      <c r="AD46" s="33"/>
    </row>
    <row r="47" spans="2:30" x14ac:dyDescent="0.25">
      <c r="B47" s="1">
        <v>35487</v>
      </c>
      <c r="C47">
        <v>6.46</v>
      </c>
      <c r="D47">
        <v>6.78</v>
      </c>
      <c r="E47" s="2">
        <v>6.99</v>
      </c>
      <c r="F47">
        <v>7.13</v>
      </c>
      <c r="G47" s="49">
        <v>7.31</v>
      </c>
      <c r="H47">
        <v>7.62</v>
      </c>
      <c r="K47" t="s">
        <v>55</v>
      </c>
      <c r="L47" s="29">
        <f>AVERAGE(C1900:C1963)</f>
        <v>3.030156250000001</v>
      </c>
      <c r="M47" s="29">
        <f t="shared" ref="M47:Q47" si="38">AVERAGE(D1900:D1963)</f>
        <v>4.13671875</v>
      </c>
      <c r="N47" s="29">
        <f t="shared" si="38"/>
        <v>4.9810937499999985</v>
      </c>
      <c r="O47" s="29">
        <f t="shared" si="38"/>
        <v>5.4521874999999982</v>
      </c>
      <c r="P47" s="29">
        <f t="shared" si="38"/>
        <v>5.8734374999999988</v>
      </c>
      <c r="Q47" s="29">
        <f t="shared" si="38"/>
        <v>6.6098437499999996</v>
      </c>
      <c r="R47" t="s">
        <v>56</v>
      </c>
      <c r="S47" s="34">
        <f t="shared" si="2"/>
        <v>3.9049218749999996E-2</v>
      </c>
      <c r="T47" s="33">
        <f t="shared" si="3"/>
        <v>4.5891953124999996E-2</v>
      </c>
      <c r="U47" s="33">
        <f t="shared" si="4"/>
        <v>5.2365390624999994E-2</v>
      </c>
      <c r="V47" s="35">
        <f t="shared" si="5"/>
        <v>5.8469531249999998E-2</v>
      </c>
      <c r="W47" s="33"/>
      <c r="X47" t="s">
        <v>56</v>
      </c>
      <c r="Y47" s="34">
        <v>5.5E-2</v>
      </c>
      <c r="Z47" s="34">
        <f t="shared" si="10"/>
        <v>3.2500000000000001E-2</v>
      </c>
      <c r="AA47" s="33">
        <f t="shared" si="6"/>
        <v>3.7499999999999999E-2</v>
      </c>
      <c r="AB47" s="33">
        <f t="shared" si="7"/>
        <v>4.4999999999999998E-2</v>
      </c>
      <c r="AC47" s="35">
        <f t="shared" si="8"/>
        <v>5.2499999999999998E-2</v>
      </c>
      <c r="AD47" s="33"/>
    </row>
    <row r="48" spans="2:30" x14ac:dyDescent="0.25">
      <c r="B48" s="1">
        <v>35488</v>
      </c>
      <c r="C48">
        <v>6.49</v>
      </c>
      <c r="D48">
        <v>6.8</v>
      </c>
      <c r="E48" s="2">
        <v>7</v>
      </c>
      <c r="F48">
        <v>7.15</v>
      </c>
      <c r="G48" s="49">
        <v>7.32</v>
      </c>
      <c r="H48">
        <v>7.64</v>
      </c>
      <c r="K48" t="s">
        <v>56</v>
      </c>
      <c r="L48" s="29">
        <f>AVERAGE(C1964:C2030)</f>
        <v>3.1234328358208963</v>
      </c>
      <c r="M48" s="29">
        <f t="shared" ref="M48:Q48" si="39">AVERAGE(D1964:D2030)</f>
        <v>4.0174626865671632</v>
      </c>
      <c r="N48" s="29">
        <f t="shared" si="39"/>
        <v>4.7428358208955226</v>
      </c>
      <c r="O48" s="29">
        <f t="shared" si="39"/>
        <v>5.1677611940298505</v>
      </c>
      <c r="P48" s="29">
        <f t="shared" si="39"/>
        <v>5.6113432835820891</v>
      </c>
      <c r="Q48" s="29">
        <f t="shared" si="39"/>
        <v>6.3311940298507485</v>
      </c>
      <c r="R48" t="s">
        <v>57</v>
      </c>
      <c r="S48" s="34">
        <f t="shared" si="2"/>
        <v>3.852731343283583E-2</v>
      </c>
      <c r="T48" s="33">
        <f t="shared" si="3"/>
        <v>4.4539776119402984E-2</v>
      </c>
      <c r="U48" s="33">
        <f t="shared" si="4"/>
        <v>5.03608208955224E-2</v>
      </c>
      <c r="V48" s="35">
        <f t="shared" si="5"/>
        <v>5.5990447761194044E-2</v>
      </c>
      <c r="W48" s="33"/>
      <c r="X48" t="s">
        <v>57</v>
      </c>
      <c r="Y48" s="34">
        <v>5.5E-2</v>
      </c>
      <c r="Z48" s="34">
        <f t="shared" si="10"/>
        <v>3.2500000000000001E-2</v>
      </c>
      <c r="AA48" s="33">
        <f t="shared" si="6"/>
        <v>3.7499999999999999E-2</v>
      </c>
      <c r="AB48" s="33">
        <f t="shared" si="7"/>
        <v>4.2500000000000003E-2</v>
      </c>
      <c r="AC48" s="35">
        <f t="shared" si="8"/>
        <v>0.05</v>
      </c>
      <c r="AD48" s="33"/>
    </row>
    <row r="49" spans="2:30" x14ac:dyDescent="0.25">
      <c r="B49" s="1">
        <v>35489</v>
      </c>
      <c r="C49">
        <v>6.53</v>
      </c>
      <c r="D49">
        <v>6.81</v>
      </c>
      <c r="E49" s="2">
        <v>7.02</v>
      </c>
      <c r="F49">
        <v>7.15</v>
      </c>
      <c r="G49" s="49">
        <v>7.31</v>
      </c>
      <c r="H49">
        <v>7.63</v>
      </c>
      <c r="K49" t="s">
        <v>57</v>
      </c>
      <c r="L49" s="29">
        <f>AVERAGE(C2031:C2096)</f>
        <v>3.3421212121212127</v>
      </c>
      <c r="M49" s="29">
        <f t="shared" ref="M49:Q49" si="40">AVERAGE(D2031:D2096)</f>
        <v>3.997272727272728</v>
      </c>
      <c r="N49" s="29">
        <f t="shared" si="40"/>
        <v>4.6103030303030303</v>
      </c>
      <c r="O49" s="29">
        <f t="shared" si="40"/>
        <v>4.8986363636363635</v>
      </c>
      <c r="P49" s="29">
        <f t="shared" si="40"/>
        <v>5.38681818181818</v>
      </c>
      <c r="Q49" s="29">
        <f t="shared" si="40"/>
        <v>6.0625757575757584</v>
      </c>
      <c r="R49" t="s">
        <v>58</v>
      </c>
      <c r="S49" s="34">
        <f t="shared" si="2"/>
        <v>3.9068484848484852E-2</v>
      </c>
      <c r="T49" s="33">
        <f t="shared" si="3"/>
        <v>4.3968560606060601E-2</v>
      </c>
      <c r="U49" s="33">
        <f t="shared" si="4"/>
        <v>4.8888181818181824E-2</v>
      </c>
      <c r="V49" s="35">
        <f t="shared" si="5"/>
        <v>5.3827348484848485E-2</v>
      </c>
      <c r="W49" s="33"/>
      <c r="X49" t="s">
        <v>58</v>
      </c>
      <c r="Y49" s="34">
        <v>5.2499999999999998E-2</v>
      </c>
      <c r="Z49" s="34">
        <f t="shared" si="10"/>
        <v>3.2500000000000001E-2</v>
      </c>
      <c r="AA49" s="33">
        <f t="shared" si="6"/>
        <v>3.7499999999999999E-2</v>
      </c>
      <c r="AB49" s="33">
        <f t="shared" si="7"/>
        <v>4.2500000000000003E-2</v>
      </c>
      <c r="AC49" s="35">
        <f t="shared" si="8"/>
        <v>4.7500000000000001E-2</v>
      </c>
      <c r="AD49" s="33"/>
    </row>
    <row r="50" spans="2:30" x14ac:dyDescent="0.25">
      <c r="B50" s="1">
        <v>35492</v>
      </c>
      <c r="C50">
        <v>6.54</v>
      </c>
      <c r="D50">
        <v>6.81</v>
      </c>
      <c r="E50" s="2">
        <v>7.02</v>
      </c>
      <c r="F50">
        <v>7.16</v>
      </c>
      <c r="G50" s="49">
        <v>7.32</v>
      </c>
      <c r="H50">
        <v>7.65</v>
      </c>
      <c r="K50" t="s">
        <v>58</v>
      </c>
      <c r="L50" s="29">
        <f>AVERAGE(C2097:C2159)</f>
        <v>3.9495238095238094</v>
      </c>
      <c r="M50" s="29">
        <f t="shared" ref="M50:Q50" si="41">AVERAGE(D2097:D2159)</f>
        <v>4.456666666666667</v>
      </c>
      <c r="N50" s="29">
        <f t="shared" si="41"/>
        <v>4.8504761904761899</v>
      </c>
      <c r="O50" s="29">
        <f t="shared" si="41"/>
        <v>5.0284126984126996</v>
      </c>
      <c r="P50" s="29">
        <f t="shared" si="41"/>
        <v>5.3911111111111092</v>
      </c>
      <c r="Q50" s="29">
        <f t="shared" si="41"/>
        <v>5.91</v>
      </c>
      <c r="R50" t="s">
        <v>59</v>
      </c>
      <c r="S50" s="34">
        <f t="shared" ref="S50:S81" si="42">SUMPRODUCT(T$6:Y$6,L50:Q50)/100</f>
        <v>4.3571666666666668E-2</v>
      </c>
      <c r="T50" s="33">
        <f t="shared" ref="T50:T81" si="43">SUMPRODUCT(T$7:Y$7,L50:Q50)/100</f>
        <v>4.6998452380952377E-2</v>
      </c>
      <c r="U50" s="33">
        <f t="shared" ref="U50:U81" si="44">SUMPRODUCT(T$8:Y$8,L50:Q50)/100</f>
        <v>5.0495357142857147E-2</v>
      </c>
      <c r="V50" s="35">
        <f t="shared" ref="V50:V81" si="45">SUMPRODUCT(T$9:Y$9,L50:Q50)/100</f>
        <v>5.4062380952380945E-2</v>
      </c>
      <c r="W50" s="33"/>
      <c r="X50" t="s">
        <v>59</v>
      </c>
      <c r="Y50" s="34">
        <v>5.2499999999999998E-2</v>
      </c>
      <c r="Z50" s="34">
        <f t="shared" si="10"/>
        <v>3.7499999999999999E-2</v>
      </c>
      <c r="AA50" s="33">
        <f t="shared" si="6"/>
        <v>0.04</v>
      </c>
      <c r="AB50" s="33">
        <f t="shared" si="7"/>
        <v>4.2500000000000003E-2</v>
      </c>
      <c r="AC50" s="35">
        <f t="shared" si="8"/>
        <v>4.7500000000000001E-2</v>
      </c>
      <c r="AD50" s="33"/>
    </row>
    <row r="51" spans="2:30" x14ac:dyDescent="0.25">
      <c r="B51" s="1">
        <v>35493</v>
      </c>
      <c r="C51">
        <v>6.55</v>
      </c>
      <c r="D51">
        <v>6.83</v>
      </c>
      <c r="E51" s="2">
        <v>7.05</v>
      </c>
      <c r="F51">
        <v>7.19</v>
      </c>
      <c r="G51" s="49">
        <v>7.35</v>
      </c>
      <c r="H51">
        <v>7.67</v>
      </c>
      <c r="K51" t="s">
        <v>59</v>
      </c>
      <c r="L51" s="29">
        <f>AVERAGE(C2160:C2225)</f>
        <v>4.2753030303030313</v>
      </c>
      <c r="M51" s="29">
        <f t="shared" ref="M51:Q51" si="46">AVERAGE(D2160:D2225)</f>
        <v>4.6995454545454542</v>
      </c>
      <c r="N51" s="29">
        <f t="shared" si="46"/>
        <v>4.9837878787878784</v>
      </c>
      <c r="O51" s="29">
        <f t="shared" si="46"/>
        <v>5.0889393939393939</v>
      </c>
      <c r="P51" s="29">
        <f t="shared" si="46"/>
        <v>5.3612121212121213</v>
      </c>
      <c r="Q51" s="29">
        <f t="shared" si="46"/>
        <v>5.8698484848484842</v>
      </c>
      <c r="R51" t="s">
        <v>60</v>
      </c>
      <c r="S51" s="34">
        <f t="shared" si="42"/>
        <v>4.5968257575757586E-2</v>
      </c>
      <c r="T51" s="33">
        <f t="shared" si="43"/>
        <v>4.8573598484848483E-2</v>
      </c>
      <c r="U51" s="33">
        <f t="shared" si="44"/>
        <v>5.134882575757576E-2</v>
      </c>
      <c r="V51" s="35">
        <f t="shared" si="45"/>
        <v>5.4293939393939394E-2</v>
      </c>
      <c r="W51" s="33"/>
      <c r="X51" t="s">
        <v>60</v>
      </c>
      <c r="Y51" s="34">
        <v>5.2499999999999998E-2</v>
      </c>
      <c r="Z51" s="34">
        <f t="shared" si="10"/>
        <v>3.7499999999999999E-2</v>
      </c>
      <c r="AA51" s="33">
        <f t="shared" si="6"/>
        <v>0.04</v>
      </c>
      <c r="AB51" s="33">
        <f t="shared" si="7"/>
        <v>4.4999999999999998E-2</v>
      </c>
      <c r="AC51" s="35">
        <f t="shared" si="8"/>
        <v>4.7500000000000001E-2</v>
      </c>
      <c r="AD51" s="33"/>
    </row>
    <row r="52" spans="2:30" x14ac:dyDescent="0.25">
      <c r="B52" s="1">
        <v>35494</v>
      </c>
      <c r="C52">
        <v>6.55</v>
      </c>
      <c r="D52">
        <v>6.83</v>
      </c>
      <c r="E52" s="2">
        <v>7.05</v>
      </c>
      <c r="F52">
        <v>7.19</v>
      </c>
      <c r="G52" s="49">
        <v>7.34</v>
      </c>
      <c r="H52">
        <v>7.66</v>
      </c>
      <c r="K52" t="s">
        <v>60</v>
      </c>
      <c r="L52" s="29">
        <f>AVERAGE(C2226:C2292)</f>
        <v>4.4971641791044767</v>
      </c>
      <c r="M52" s="29">
        <f t="shared" ref="M52:Q52" si="47">AVERAGE(D2226:D2292)</f>
        <v>4.7962686567164177</v>
      </c>
      <c r="N52" s="29">
        <f t="shared" si="47"/>
        <v>4.9437313432835843</v>
      </c>
      <c r="O52" s="29">
        <f t="shared" si="47"/>
        <v>5.0967164179104474</v>
      </c>
      <c r="P52" s="29">
        <f t="shared" si="47"/>
        <v>5.3920895522388061</v>
      </c>
      <c r="Q52" s="29">
        <f t="shared" si="47"/>
        <v>5.7501492537313439</v>
      </c>
      <c r="R52" t="s">
        <v>61</v>
      </c>
      <c r="S52" s="34">
        <f t="shared" si="42"/>
        <v>4.7210223880597015E-2</v>
      </c>
      <c r="T52" s="33">
        <f t="shared" si="43"/>
        <v>4.9331977611940296E-2</v>
      </c>
      <c r="U52" s="33">
        <f t="shared" si="44"/>
        <v>5.1585858208955226E-2</v>
      </c>
      <c r="V52" s="35">
        <f t="shared" si="45"/>
        <v>5.3971865671641799E-2</v>
      </c>
      <c r="W52" s="33"/>
      <c r="X52" t="s">
        <v>61</v>
      </c>
      <c r="Y52" s="34">
        <v>5.2499999999999998E-2</v>
      </c>
      <c r="Z52" s="34">
        <f t="shared" si="10"/>
        <v>0.04</v>
      </c>
      <c r="AA52" s="33">
        <f t="shared" si="6"/>
        <v>4.2500000000000003E-2</v>
      </c>
      <c r="AB52" s="33">
        <f t="shared" si="7"/>
        <v>4.4999999999999998E-2</v>
      </c>
      <c r="AC52" s="35">
        <f t="shared" si="8"/>
        <v>4.7500000000000001E-2</v>
      </c>
      <c r="AD52" s="33"/>
    </row>
    <row r="53" spans="2:30" x14ac:dyDescent="0.25">
      <c r="B53" s="1">
        <v>35495</v>
      </c>
      <c r="C53">
        <v>6.57</v>
      </c>
      <c r="D53">
        <v>6.86</v>
      </c>
      <c r="E53" s="2">
        <v>7.07</v>
      </c>
      <c r="F53">
        <v>7.21</v>
      </c>
      <c r="G53" s="49">
        <v>7.37</v>
      </c>
      <c r="H53">
        <v>7.69</v>
      </c>
      <c r="K53" t="s">
        <v>61</v>
      </c>
      <c r="L53" s="29">
        <f>AVERAGE(C2293:C2357)</f>
        <v>5.0001538461538475</v>
      </c>
      <c r="M53" s="29">
        <f t="shared" ref="M53:Q53" si="48">AVERAGE(D2293:D2357)</f>
        <v>5.2275384615384608</v>
      </c>
      <c r="N53" s="29">
        <f t="shared" si="48"/>
        <v>5.359692307692308</v>
      </c>
      <c r="O53" s="29">
        <f t="shared" si="48"/>
        <v>5.4707692307692319</v>
      </c>
      <c r="P53" s="29">
        <f t="shared" si="48"/>
        <v>5.7184615384615389</v>
      </c>
      <c r="Q53" s="29">
        <f t="shared" si="48"/>
        <v>6.0146153846153831</v>
      </c>
      <c r="R53" t="s">
        <v>62</v>
      </c>
      <c r="S53" s="34">
        <f t="shared" si="42"/>
        <v>5.1769846153846173E-2</v>
      </c>
      <c r="T53" s="33">
        <f t="shared" si="43"/>
        <v>5.346976923076923E-2</v>
      </c>
      <c r="U53" s="33">
        <f t="shared" si="44"/>
        <v>5.5292461538461547E-2</v>
      </c>
      <c r="V53" s="35">
        <f t="shared" si="45"/>
        <v>5.7237923076923075E-2</v>
      </c>
      <c r="W53" s="33"/>
      <c r="X53" t="s">
        <v>62</v>
      </c>
      <c r="Y53" s="34">
        <v>5.2499999999999998E-2</v>
      </c>
      <c r="Z53" s="34">
        <f t="shared" si="10"/>
        <v>4.2500000000000003E-2</v>
      </c>
      <c r="AA53" s="33">
        <f t="shared" si="6"/>
        <v>4.4999999999999998E-2</v>
      </c>
      <c r="AB53" s="33">
        <f t="shared" si="7"/>
        <v>4.7500000000000001E-2</v>
      </c>
      <c r="AC53" s="35">
        <f t="shared" si="8"/>
        <v>0.05</v>
      </c>
      <c r="AD53" s="33"/>
    </row>
    <row r="54" spans="2:30" x14ac:dyDescent="0.25">
      <c r="B54" s="1">
        <v>35496</v>
      </c>
      <c r="C54">
        <v>6.53</v>
      </c>
      <c r="D54">
        <v>6.8</v>
      </c>
      <c r="E54" s="2">
        <v>7.02</v>
      </c>
      <c r="F54">
        <v>7.15</v>
      </c>
      <c r="G54" s="49">
        <v>7.31</v>
      </c>
      <c r="H54">
        <v>7.64</v>
      </c>
      <c r="K54" t="s">
        <v>62</v>
      </c>
      <c r="L54" s="29">
        <f>AVERAGE(C2358:C2421)</f>
        <v>5.1578124999999977</v>
      </c>
      <c r="M54" s="29">
        <f t="shared" ref="M54:Q54" si="49">AVERAGE(D2358:D2421)</f>
        <v>5.2954687499999995</v>
      </c>
      <c r="N54" s="29">
        <f t="shared" si="49"/>
        <v>5.4379687500000005</v>
      </c>
      <c r="O54" s="29">
        <f t="shared" si="49"/>
        <v>5.5668750000000005</v>
      </c>
      <c r="P54" s="29">
        <f t="shared" si="49"/>
        <v>5.8181250000000002</v>
      </c>
      <c r="Q54" s="29">
        <f t="shared" si="49"/>
        <v>6.0357812500000012</v>
      </c>
      <c r="R54" t="s">
        <v>63</v>
      </c>
      <c r="S54" s="34">
        <f t="shared" si="42"/>
        <v>5.2948437499999994E-2</v>
      </c>
      <c r="T54" s="33">
        <f t="shared" si="43"/>
        <v>5.4515234374999999E-2</v>
      </c>
      <c r="U54" s="33">
        <f t="shared" si="44"/>
        <v>5.6157968750000009E-2</v>
      </c>
      <c r="V54" s="35">
        <f t="shared" si="45"/>
        <v>5.787664062500001E-2</v>
      </c>
      <c r="W54" s="33"/>
      <c r="X54" t="s">
        <v>63</v>
      </c>
      <c r="Y54" s="34">
        <v>5.2499999999999998E-2</v>
      </c>
      <c r="Z54" s="34">
        <f t="shared" si="10"/>
        <v>4.4999999999999998E-2</v>
      </c>
      <c r="AA54" s="33">
        <f t="shared" si="6"/>
        <v>4.4999999999999998E-2</v>
      </c>
      <c r="AB54" s="33">
        <f t="shared" si="7"/>
        <v>4.7500000000000001E-2</v>
      </c>
      <c r="AC54" s="35">
        <f t="shared" si="8"/>
        <v>5.2499999999999998E-2</v>
      </c>
      <c r="AD54" s="33"/>
    </row>
    <row r="55" spans="2:30" x14ac:dyDescent="0.25">
      <c r="B55" s="1">
        <v>35499</v>
      </c>
      <c r="C55">
        <v>6.53</v>
      </c>
      <c r="D55">
        <v>6.81</v>
      </c>
      <c r="E55" s="2">
        <v>7.03</v>
      </c>
      <c r="F55">
        <v>7.15</v>
      </c>
      <c r="G55" s="49">
        <v>7.31</v>
      </c>
      <c r="H55">
        <v>7.63</v>
      </c>
      <c r="K55" t="s">
        <v>63</v>
      </c>
      <c r="L55" s="29">
        <f>AVERAGE(C2422:C2486)</f>
        <v>5.5633846153846136</v>
      </c>
      <c r="M55" s="29">
        <f t="shared" ref="M55:Q55" si="50">AVERAGE(D2422:D2486)</f>
        <v>5.7393846153846138</v>
      </c>
      <c r="N55" s="29">
        <f t="shared" si="50"/>
        <v>5.892153846153847</v>
      </c>
      <c r="O55" s="29">
        <f t="shared" si="50"/>
        <v>6.078153846153846</v>
      </c>
      <c r="P55" s="29">
        <f t="shared" si="50"/>
        <v>6.3015384615384615</v>
      </c>
      <c r="Q55" s="29">
        <f t="shared" si="50"/>
        <v>6.5318461538461525</v>
      </c>
      <c r="R55" t="s">
        <v>64</v>
      </c>
      <c r="S55" s="34">
        <f t="shared" si="42"/>
        <v>5.7269846153846143E-2</v>
      </c>
      <c r="T55" s="33">
        <f t="shared" si="43"/>
        <v>5.9067846153846144E-2</v>
      </c>
      <c r="U55" s="33">
        <f t="shared" si="44"/>
        <v>6.0894615384615373E-2</v>
      </c>
      <c r="V55" s="35">
        <f t="shared" si="45"/>
        <v>6.2750153846153844E-2</v>
      </c>
      <c r="W55" s="33"/>
      <c r="X55" t="s">
        <v>64</v>
      </c>
      <c r="Y55" s="34">
        <v>5.2499999999999998E-2</v>
      </c>
      <c r="Z55" s="34">
        <f t="shared" si="10"/>
        <v>4.7500000000000001E-2</v>
      </c>
      <c r="AA55" s="33">
        <f t="shared" si="6"/>
        <v>0.05</v>
      </c>
      <c r="AB55" s="33">
        <f t="shared" si="7"/>
        <v>5.2499999999999998E-2</v>
      </c>
      <c r="AC55" s="35">
        <f t="shared" si="8"/>
        <v>5.5E-2</v>
      </c>
      <c r="AD55" s="33"/>
    </row>
    <row r="56" spans="2:30" x14ac:dyDescent="0.25">
      <c r="B56" s="1">
        <v>35500</v>
      </c>
      <c r="C56">
        <v>6.52</v>
      </c>
      <c r="D56">
        <v>6.8</v>
      </c>
      <c r="E56" s="2">
        <v>7.02</v>
      </c>
      <c r="F56">
        <v>7.16</v>
      </c>
      <c r="G56" s="49">
        <v>7.32</v>
      </c>
      <c r="H56">
        <v>7.65</v>
      </c>
      <c r="K56" t="s">
        <v>64</v>
      </c>
      <c r="L56" s="29">
        <f>AVERAGE(C2487:C2552)</f>
        <v>5.5177272727272708</v>
      </c>
      <c r="M56" s="29">
        <f t="shared" ref="M56:Q56" si="51">AVERAGE(D2487:D2552)</f>
        <v>5.6309090909090909</v>
      </c>
      <c r="N56" s="29">
        <f t="shared" si="51"/>
        <v>5.7831818181818173</v>
      </c>
      <c r="O56" s="29">
        <f t="shared" si="51"/>
        <v>5.9881818181818183</v>
      </c>
      <c r="P56" s="29">
        <f t="shared" si="51"/>
        <v>6.1459090909090932</v>
      </c>
      <c r="Q56" s="29">
        <f t="shared" si="51"/>
        <v>6.4057575757575735</v>
      </c>
      <c r="R56" t="s">
        <v>65</v>
      </c>
      <c r="S56" s="34">
        <f t="shared" si="42"/>
        <v>5.6483863636363624E-2</v>
      </c>
      <c r="T56" s="33">
        <f t="shared" si="43"/>
        <v>5.8111856060606051E-2</v>
      </c>
      <c r="U56" s="33">
        <f t="shared" si="44"/>
        <v>5.9803901515151511E-2</v>
      </c>
      <c r="V56" s="35">
        <f t="shared" si="45"/>
        <v>6.1559999999999997E-2</v>
      </c>
      <c r="W56" s="33"/>
      <c r="X56" t="s">
        <v>65</v>
      </c>
      <c r="Y56" s="34">
        <v>5.2499999999999998E-2</v>
      </c>
      <c r="Z56" s="34">
        <f t="shared" si="10"/>
        <v>4.7500000000000001E-2</v>
      </c>
      <c r="AA56" s="33">
        <f t="shared" si="6"/>
        <v>4.7500000000000001E-2</v>
      </c>
      <c r="AB56" s="33">
        <f t="shared" si="7"/>
        <v>5.2499999999999998E-2</v>
      </c>
      <c r="AC56" s="35">
        <f t="shared" si="8"/>
        <v>5.5E-2</v>
      </c>
      <c r="AD56" s="33"/>
    </row>
    <row r="57" spans="2:30" x14ac:dyDescent="0.25">
      <c r="B57" s="1">
        <v>35501</v>
      </c>
      <c r="C57">
        <v>6.55</v>
      </c>
      <c r="D57">
        <v>6.84</v>
      </c>
      <c r="E57" s="2">
        <v>7.06</v>
      </c>
      <c r="F57">
        <v>7.19</v>
      </c>
      <c r="G57" s="49">
        <v>7.35</v>
      </c>
      <c r="H57">
        <v>7.68</v>
      </c>
      <c r="K57" t="s">
        <v>65</v>
      </c>
      <c r="L57" s="29">
        <f>AVERAGE(C2553:C2617)</f>
        <v>5.2981538461538449</v>
      </c>
      <c r="M57" s="29">
        <f t="shared" ref="M57:Q57" si="52">AVERAGE(D2553:D2617)</f>
        <v>5.3513846153846174</v>
      </c>
      <c r="N57" s="29">
        <f t="shared" si="52"/>
        <v>5.4918461538461534</v>
      </c>
      <c r="O57" s="29">
        <f t="shared" si="52"/>
        <v>5.6809230769230785</v>
      </c>
      <c r="P57" s="29">
        <f t="shared" si="52"/>
        <v>5.877538461538462</v>
      </c>
      <c r="Q57" s="29">
        <f t="shared" si="52"/>
        <v>6.1107692307692316</v>
      </c>
      <c r="R57" t="s">
        <v>66</v>
      </c>
      <c r="S57" s="34">
        <f t="shared" si="42"/>
        <v>5.3956461538461536E-2</v>
      </c>
      <c r="T57" s="33">
        <f t="shared" si="43"/>
        <v>5.5442000000000012E-2</v>
      </c>
      <c r="U57" s="33">
        <f t="shared" si="44"/>
        <v>5.7018538461538461E-2</v>
      </c>
      <c r="V57" s="35">
        <f t="shared" si="45"/>
        <v>5.8686076923076931E-2</v>
      </c>
      <c r="W57" s="33"/>
      <c r="X57" t="s">
        <v>66</v>
      </c>
      <c r="Y57" s="34">
        <v>5.5E-2</v>
      </c>
      <c r="Z57" s="34">
        <f t="shared" si="10"/>
        <v>4.4999999999999998E-2</v>
      </c>
      <c r="AA57" s="33">
        <f t="shared" si="6"/>
        <v>4.7500000000000001E-2</v>
      </c>
      <c r="AB57" s="33">
        <f t="shared" si="7"/>
        <v>0.05</v>
      </c>
      <c r="AC57" s="35">
        <f t="shared" si="8"/>
        <v>5.2499999999999998E-2</v>
      </c>
      <c r="AD57" s="33"/>
    </row>
    <row r="58" spans="2:30" x14ac:dyDescent="0.25">
      <c r="B58" s="1">
        <v>35502</v>
      </c>
      <c r="C58">
        <v>6.64</v>
      </c>
      <c r="D58">
        <v>6.95</v>
      </c>
      <c r="E58" s="2">
        <v>7.17</v>
      </c>
      <c r="F58">
        <v>7.31</v>
      </c>
      <c r="G58" s="49">
        <v>7.48</v>
      </c>
      <c r="H58">
        <v>7.79</v>
      </c>
      <c r="K58" t="s">
        <v>66</v>
      </c>
      <c r="L58" s="29">
        <f>AVERAGE(C2618:C2682)</f>
        <v>5.3070769230769219</v>
      </c>
      <c r="M58" s="29">
        <f t="shared" ref="M58:Q58" si="53">AVERAGE(D2618:D2682)</f>
        <v>5.342307692307692</v>
      </c>
      <c r="N58" s="29">
        <f t="shared" si="53"/>
        <v>5.4830769230769238</v>
      </c>
      <c r="O58" s="29">
        <f t="shared" si="53"/>
        <v>5.6829230769230756</v>
      </c>
      <c r="P58" s="29">
        <f t="shared" si="53"/>
        <v>5.8807692307692303</v>
      </c>
      <c r="Q58" s="29">
        <f t="shared" si="53"/>
        <v>6.1412307692307682</v>
      </c>
      <c r="R58" t="s">
        <v>67</v>
      </c>
      <c r="S58" s="34">
        <f t="shared" si="42"/>
        <v>5.3967999999999988E-2</v>
      </c>
      <c r="T58" s="33">
        <f t="shared" si="43"/>
        <v>5.5466384615384612E-2</v>
      </c>
      <c r="U58" s="33">
        <f t="shared" si="44"/>
        <v>5.7086769230769219E-2</v>
      </c>
      <c r="V58" s="35">
        <f t="shared" si="45"/>
        <v>5.8829153846153837E-2</v>
      </c>
      <c r="W58" s="33"/>
      <c r="X58" t="s">
        <v>67</v>
      </c>
      <c r="Y58" s="34">
        <v>5.5E-2</v>
      </c>
      <c r="Z58" s="34">
        <f t="shared" si="10"/>
        <v>4.4999999999999998E-2</v>
      </c>
      <c r="AA58" s="33">
        <f t="shared" si="6"/>
        <v>4.7500000000000001E-2</v>
      </c>
      <c r="AB58" s="33">
        <f t="shared" si="7"/>
        <v>0.05</v>
      </c>
      <c r="AC58" s="35">
        <f t="shared" si="8"/>
        <v>5.2499999999999998E-2</v>
      </c>
      <c r="AD58" s="33"/>
    </row>
    <row r="59" spans="2:30" x14ac:dyDescent="0.25">
      <c r="B59" s="1">
        <v>35503</v>
      </c>
      <c r="C59">
        <v>6.6</v>
      </c>
      <c r="D59">
        <v>6.92</v>
      </c>
      <c r="E59" s="2">
        <v>7.15</v>
      </c>
      <c r="F59">
        <v>7.3</v>
      </c>
      <c r="G59" s="49">
        <v>7.46</v>
      </c>
      <c r="H59">
        <v>7.77</v>
      </c>
      <c r="K59" t="s">
        <v>67</v>
      </c>
      <c r="L59" s="29">
        <f>AVERAGE(C2683:C2746)</f>
        <v>5.393749999999998</v>
      </c>
      <c r="M59" s="29">
        <f t="shared" ref="M59:Q59" si="54">AVERAGE(D2683:D2746)</f>
        <v>5.5007812499999984</v>
      </c>
      <c r="N59" s="29">
        <f t="shared" si="54"/>
        <v>5.6890625000000004</v>
      </c>
      <c r="O59" s="29">
        <f t="shared" si="54"/>
        <v>5.896406250000001</v>
      </c>
      <c r="P59" s="29">
        <f t="shared" si="54"/>
        <v>6.0951562499999978</v>
      </c>
      <c r="Q59" s="29">
        <f t="shared" si="54"/>
        <v>6.3473437500000003</v>
      </c>
      <c r="R59" t="s">
        <v>68</v>
      </c>
      <c r="S59" s="34">
        <f t="shared" si="42"/>
        <v>5.5344218749999986E-2</v>
      </c>
      <c r="T59" s="33">
        <f t="shared" si="43"/>
        <v>5.7124921874999998E-2</v>
      </c>
      <c r="U59" s="33">
        <f t="shared" si="44"/>
        <v>5.8956171874999991E-2</v>
      </c>
      <c r="V59" s="35">
        <f t="shared" si="45"/>
        <v>6.0837968749999999E-2</v>
      </c>
      <c r="W59" s="33"/>
      <c r="X59" t="s">
        <v>68</v>
      </c>
      <c r="Y59" s="34">
        <v>5.5E-2</v>
      </c>
      <c r="Z59" s="34">
        <f t="shared" si="10"/>
        <v>4.7500000000000001E-2</v>
      </c>
      <c r="AA59" s="33">
        <f t="shared" si="6"/>
        <v>4.7500000000000001E-2</v>
      </c>
      <c r="AB59" s="33">
        <f t="shared" si="7"/>
        <v>0.05</v>
      </c>
      <c r="AC59" s="35">
        <f t="shared" si="8"/>
        <v>5.5E-2</v>
      </c>
      <c r="AD59" s="33"/>
    </row>
    <row r="60" spans="2:30" x14ac:dyDescent="0.25">
      <c r="B60" s="1">
        <v>35506</v>
      </c>
      <c r="C60">
        <v>6.63</v>
      </c>
      <c r="D60">
        <v>6.94</v>
      </c>
      <c r="E60" s="2">
        <v>7.17</v>
      </c>
      <c r="F60">
        <v>7.31</v>
      </c>
      <c r="G60" s="49">
        <v>7.47</v>
      </c>
      <c r="H60">
        <v>7.77</v>
      </c>
      <c r="K60" t="s">
        <v>68</v>
      </c>
      <c r="L60" s="29">
        <f>AVERAGE(C2747:C2812)</f>
        <v>5.4145454545454559</v>
      </c>
      <c r="M60" s="29">
        <f t="shared" ref="M60:Q60" si="55">AVERAGE(D2747:D2812)</f>
        <v>5.6416666666666648</v>
      </c>
      <c r="N60" s="29">
        <f t="shared" si="55"/>
        <v>5.8677272727272713</v>
      </c>
      <c r="O60" s="29">
        <f t="shared" si="55"/>
        <v>6.1946969696969685</v>
      </c>
      <c r="P60" s="29">
        <f t="shared" si="55"/>
        <v>6.2260606060606065</v>
      </c>
      <c r="Q60" s="29">
        <f t="shared" si="55"/>
        <v>6.5672727272727265</v>
      </c>
      <c r="R60" t="s">
        <v>69</v>
      </c>
      <c r="S60" s="34">
        <f t="shared" si="42"/>
        <v>5.6301893939393936E-2</v>
      </c>
      <c r="T60" s="33">
        <f t="shared" si="43"/>
        <v>5.8527689393939389E-2</v>
      </c>
      <c r="U60" s="33">
        <f t="shared" si="44"/>
        <v>6.0712462121212118E-2</v>
      </c>
      <c r="V60" s="35">
        <f t="shared" si="45"/>
        <v>6.2856212121212118E-2</v>
      </c>
      <c r="W60" s="33"/>
      <c r="X60" t="s">
        <v>69</v>
      </c>
      <c r="Y60" s="34">
        <v>5.5E-2</v>
      </c>
      <c r="Z60" s="34">
        <f t="shared" si="10"/>
        <v>4.7500000000000001E-2</v>
      </c>
      <c r="AA60" s="33">
        <f t="shared" si="6"/>
        <v>0.05</v>
      </c>
      <c r="AB60" s="33">
        <f t="shared" si="7"/>
        <v>5.2499999999999998E-2</v>
      </c>
      <c r="AC60" s="35">
        <f t="shared" si="8"/>
        <v>5.5E-2</v>
      </c>
      <c r="AD60" s="33"/>
    </row>
    <row r="61" spans="2:30" x14ac:dyDescent="0.25">
      <c r="B61" s="1">
        <v>35507</v>
      </c>
      <c r="C61">
        <v>6.63</v>
      </c>
      <c r="D61">
        <v>6.94</v>
      </c>
      <c r="E61" s="2">
        <v>7.17</v>
      </c>
      <c r="F61">
        <v>7.31</v>
      </c>
      <c r="G61" s="49">
        <v>7.48</v>
      </c>
      <c r="H61">
        <v>7.78</v>
      </c>
      <c r="K61" t="s">
        <v>69</v>
      </c>
      <c r="L61" s="29">
        <f>AVERAGE(C2813:C2877)</f>
        <v>5.0764615384615377</v>
      </c>
      <c r="M61" s="29">
        <f t="shared" ref="M61:Q61" si="56">AVERAGE(D2813:D2877)</f>
        <v>5.3658461538461557</v>
      </c>
      <c r="N61" s="29">
        <f t="shared" si="56"/>
        <v>5.6524615384615382</v>
      </c>
      <c r="O61" s="29">
        <f t="shared" si="56"/>
        <v>6.0773846153846156</v>
      </c>
      <c r="P61" s="29">
        <f t="shared" si="56"/>
        <v>6.1406153846153844</v>
      </c>
      <c r="Q61" s="29">
        <f t="shared" si="56"/>
        <v>6.4258461538461527</v>
      </c>
      <c r="R61" t="s">
        <v>70</v>
      </c>
      <c r="S61" s="34">
        <f t="shared" si="42"/>
        <v>5.352792307692307E-2</v>
      </c>
      <c r="T61" s="33">
        <f t="shared" si="43"/>
        <v>5.6351269230769233E-2</v>
      </c>
      <c r="U61" s="33">
        <f t="shared" si="44"/>
        <v>5.8975192307692305E-2</v>
      </c>
      <c r="V61" s="35">
        <f t="shared" si="45"/>
        <v>6.1399692307692301E-2</v>
      </c>
      <c r="W61" s="33"/>
      <c r="X61" t="s">
        <v>70</v>
      </c>
      <c r="Y61" s="34">
        <v>5.5E-2</v>
      </c>
      <c r="Z61" s="34">
        <f t="shared" si="10"/>
        <v>4.4999999999999998E-2</v>
      </c>
      <c r="AA61" s="33">
        <f t="shared" si="6"/>
        <v>4.7500000000000001E-2</v>
      </c>
      <c r="AB61" s="33">
        <f t="shared" si="7"/>
        <v>0.05</v>
      </c>
      <c r="AC61" s="35">
        <f t="shared" si="8"/>
        <v>5.5E-2</v>
      </c>
      <c r="AD61" s="33"/>
    </row>
    <row r="62" spans="2:30" x14ac:dyDescent="0.25">
      <c r="B62" s="1">
        <v>35508</v>
      </c>
      <c r="C62">
        <v>6.63</v>
      </c>
      <c r="D62">
        <v>6.97</v>
      </c>
      <c r="E62" s="2">
        <v>7.19</v>
      </c>
      <c r="F62">
        <v>7.33</v>
      </c>
      <c r="G62" s="49">
        <v>7.5</v>
      </c>
      <c r="H62">
        <v>7.8</v>
      </c>
      <c r="K62" t="s">
        <v>70</v>
      </c>
      <c r="L62" s="29">
        <f>AVERAGE(C2878:C2940)</f>
        <v>4.371269841269843</v>
      </c>
      <c r="M62" s="29">
        <f t="shared" ref="M62:Q62" si="57">AVERAGE(D2878:D2940)</f>
        <v>5.1136507936507938</v>
      </c>
      <c r="N62" s="29">
        <f t="shared" si="57"/>
        <v>5.4682539682539693</v>
      </c>
      <c r="O62" s="29">
        <f t="shared" si="57"/>
        <v>6.1219047619047631</v>
      </c>
      <c r="P62" s="29">
        <f t="shared" si="57"/>
        <v>6.1682539682539668</v>
      </c>
      <c r="Q62" s="29">
        <f t="shared" si="57"/>
        <v>6.6823809523809503</v>
      </c>
      <c r="R62" t="s">
        <v>71</v>
      </c>
      <c r="S62" s="34">
        <f t="shared" si="42"/>
        <v>4.9165238095238102E-2</v>
      </c>
      <c r="T62" s="33">
        <f t="shared" si="43"/>
        <v>5.383563492063493E-2</v>
      </c>
      <c r="U62" s="33">
        <f t="shared" si="44"/>
        <v>5.8156428571428567E-2</v>
      </c>
      <c r="V62" s="35">
        <f t="shared" si="45"/>
        <v>6.2127619047619043E-2</v>
      </c>
      <c r="W62" s="33"/>
      <c r="X62" t="s">
        <v>71</v>
      </c>
      <c r="Y62" s="34">
        <v>5.5E-2</v>
      </c>
      <c r="Z62" s="34">
        <f t="shared" si="10"/>
        <v>0.04</v>
      </c>
      <c r="AA62" s="33">
        <f t="shared" si="6"/>
        <v>4.4999999999999998E-2</v>
      </c>
      <c r="AB62" s="33">
        <f t="shared" si="7"/>
        <v>0.05</v>
      </c>
      <c r="AC62" s="35">
        <f t="shared" si="8"/>
        <v>5.5E-2</v>
      </c>
      <c r="AD62" s="33"/>
    </row>
    <row r="63" spans="2:30" x14ac:dyDescent="0.25">
      <c r="B63" s="1">
        <v>35509</v>
      </c>
      <c r="C63">
        <v>6.66</v>
      </c>
      <c r="D63">
        <v>7</v>
      </c>
      <c r="E63" s="2">
        <v>7.21</v>
      </c>
      <c r="F63">
        <v>7.34</v>
      </c>
      <c r="G63" s="49">
        <v>7.5</v>
      </c>
      <c r="H63">
        <v>7.78</v>
      </c>
      <c r="K63" t="s">
        <v>71</v>
      </c>
      <c r="L63" s="29">
        <f>AVERAGE(C2941:C3006)</f>
        <v>5.1034848484848494</v>
      </c>
      <c r="M63" s="29">
        <f t="shared" ref="M63:Q63" si="58">AVERAGE(D2941:D3006)</f>
        <v>5.6609090909090911</v>
      </c>
      <c r="N63" s="29">
        <f t="shared" si="58"/>
        <v>5.9890909090909092</v>
      </c>
      <c r="O63" s="29">
        <f t="shared" si="58"/>
        <v>6.4839393939393943</v>
      </c>
      <c r="P63" s="29">
        <f t="shared" si="58"/>
        <v>6.5678787878787901</v>
      </c>
      <c r="Q63" s="29">
        <f t="shared" si="58"/>
        <v>6.8701515151515133</v>
      </c>
      <c r="R63" t="s">
        <v>72</v>
      </c>
      <c r="S63" s="34">
        <f t="shared" si="42"/>
        <v>5.5343333333333335E-2</v>
      </c>
      <c r="T63" s="33">
        <f t="shared" si="43"/>
        <v>5.9061212121212125E-2</v>
      </c>
      <c r="U63" s="33">
        <f t="shared" si="44"/>
        <v>6.241212121212121E-2</v>
      </c>
      <c r="V63" s="35">
        <f t="shared" si="45"/>
        <v>6.5396060606060596E-2</v>
      </c>
      <c r="W63" s="33"/>
      <c r="X63" t="s">
        <v>72</v>
      </c>
      <c r="Y63" s="34">
        <v>5.5E-2</v>
      </c>
      <c r="Z63" s="34">
        <f t="shared" si="10"/>
        <v>4.7500000000000001E-2</v>
      </c>
      <c r="AA63" s="33">
        <f t="shared" si="6"/>
        <v>0.05</v>
      </c>
      <c r="AB63" s="33">
        <f t="shared" si="7"/>
        <v>5.2499999999999998E-2</v>
      </c>
      <c r="AC63" s="35">
        <f t="shared" si="8"/>
        <v>5.7500000000000002E-2</v>
      </c>
      <c r="AD63" s="33"/>
    </row>
    <row r="64" spans="2:30" x14ac:dyDescent="0.25">
      <c r="B64" s="1">
        <v>35510</v>
      </c>
      <c r="C64">
        <v>6.68</v>
      </c>
      <c r="D64">
        <v>7.01</v>
      </c>
      <c r="E64" s="2">
        <v>7.21</v>
      </c>
      <c r="F64">
        <v>7.34</v>
      </c>
      <c r="G64" s="49">
        <v>7.5</v>
      </c>
      <c r="H64">
        <v>7.77</v>
      </c>
      <c r="K64" t="s">
        <v>72</v>
      </c>
      <c r="L64" s="29">
        <f>AVERAGE(C3007:C3073)</f>
        <v>5.8364179104477607</v>
      </c>
      <c r="M64" s="29">
        <f t="shared" ref="M64:Q64" si="59">AVERAGE(D3007:D3073)</f>
        <v>6.2301492537313434</v>
      </c>
      <c r="N64" s="29">
        <f t="shared" si="59"/>
        <v>6.5920895522388072</v>
      </c>
      <c r="O64" s="29">
        <f t="shared" si="59"/>
        <v>7.1501492537313425</v>
      </c>
      <c r="P64" s="29">
        <f t="shared" si="59"/>
        <v>6.9295522388059698</v>
      </c>
      <c r="Q64" s="29">
        <f t="shared" si="59"/>
        <v>7.2579104477611924</v>
      </c>
      <c r="R64" t="s">
        <v>73</v>
      </c>
      <c r="S64" s="34">
        <f t="shared" si="42"/>
        <v>6.1866417910447773E-2</v>
      </c>
      <c r="T64" s="33">
        <f t="shared" si="43"/>
        <v>6.5011044776119395E-2</v>
      </c>
      <c r="U64" s="33">
        <f t="shared" si="44"/>
        <v>6.7772014925373131E-2</v>
      </c>
      <c r="V64" s="35">
        <f t="shared" si="45"/>
        <v>7.0149328358208946E-2</v>
      </c>
      <c r="W64" s="33"/>
      <c r="X64" t="s">
        <v>73</v>
      </c>
      <c r="Y64" s="34">
        <v>5.5E-2</v>
      </c>
      <c r="Z64" s="34">
        <f t="shared" si="10"/>
        <v>5.2499999999999998E-2</v>
      </c>
      <c r="AA64" s="33">
        <f t="shared" si="6"/>
        <v>5.5E-2</v>
      </c>
      <c r="AB64" s="33">
        <f t="shared" si="7"/>
        <v>5.7500000000000002E-2</v>
      </c>
      <c r="AC64" s="35">
        <f t="shared" si="8"/>
        <v>6.25E-2</v>
      </c>
      <c r="AD64" s="33"/>
    </row>
    <row r="65" spans="2:40" x14ac:dyDescent="0.25">
      <c r="B65" s="1">
        <v>35513</v>
      </c>
      <c r="C65">
        <v>6.67</v>
      </c>
      <c r="D65">
        <v>6.98</v>
      </c>
      <c r="E65" s="2">
        <v>7.18</v>
      </c>
      <c r="F65">
        <v>7.31</v>
      </c>
      <c r="G65" s="49">
        <v>7.48</v>
      </c>
      <c r="H65">
        <v>7.74</v>
      </c>
      <c r="K65" t="s">
        <v>73</v>
      </c>
      <c r="L65" s="29">
        <f>AVERAGE(C3074:C3139)</f>
        <v>8.617272727272729</v>
      </c>
      <c r="M65" s="29">
        <f t="shared" ref="M65:Q65" si="60">AVERAGE(D3074:D3139)</f>
        <v>8.0506060606060608</v>
      </c>
      <c r="N65" s="29">
        <f t="shared" si="60"/>
        <v>8.6690909090909081</v>
      </c>
      <c r="O65" s="29">
        <f t="shared" si="60"/>
        <v>9.0466666666666615</v>
      </c>
      <c r="P65" s="29">
        <f t="shared" si="60"/>
        <v>8.4633333333333347</v>
      </c>
      <c r="Q65" s="29">
        <f t="shared" si="60"/>
        <v>8.5660606060606046</v>
      </c>
      <c r="R65" t="s">
        <v>74</v>
      </c>
      <c r="S65" s="34">
        <f t="shared" si="42"/>
        <v>8.5280757575757593E-2</v>
      </c>
      <c r="T65" s="33">
        <f t="shared" si="43"/>
        <v>8.5856893939393955E-2</v>
      </c>
      <c r="U65" s="33">
        <f t="shared" si="44"/>
        <v>8.6175227272727264E-2</v>
      </c>
      <c r="V65" s="35">
        <f t="shared" si="45"/>
        <v>8.6235757575757577E-2</v>
      </c>
      <c r="W65" s="33"/>
      <c r="X65" t="s">
        <v>74</v>
      </c>
      <c r="Y65" s="34">
        <v>0.06</v>
      </c>
      <c r="Z65" s="34">
        <f t="shared" si="10"/>
        <v>7.2499999999999995E-2</v>
      </c>
      <c r="AA65" s="33">
        <f t="shared" si="6"/>
        <v>7.2499999999999995E-2</v>
      </c>
      <c r="AB65" s="33">
        <f t="shared" si="7"/>
        <v>7.4999999999999997E-2</v>
      </c>
      <c r="AC65" s="35">
        <f t="shared" si="8"/>
        <v>7.7499999999999999E-2</v>
      </c>
      <c r="AD65" s="33"/>
    </row>
    <row r="66" spans="2:40" x14ac:dyDescent="0.25">
      <c r="B66" s="1">
        <v>35514</v>
      </c>
      <c r="C66">
        <v>6.71</v>
      </c>
      <c r="D66">
        <v>7.02</v>
      </c>
      <c r="E66" s="2">
        <v>7.23</v>
      </c>
      <c r="F66">
        <v>7.34</v>
      </c>
      <c r="G66" s="49">
        <v>7.51</v>
      </c>
      <c r="H66">
        <v>7.76</v>
      </c>
      <c r="K66" t="s">
        <v>74</v>
      </c>
      <c r="L66" s="29">
        <f>AVERAGE(C3140:C3204)</f>
        <v>7.8670769230769233</v>
      </c>
      <c r="M66" s="29">
        <f t="shared" ref="M66:Q66" si="61">AVERAGE(D3140:D3204)</f>
        <v>7.1721538461538472</v>
      </c>
      <c r="N66" s="29">
        <f t="shared" si="61"/>
        <v>7.9453846153846159</v>
      </c>
      <c r="O66" s="29">
        <f t="shared" si="61"/>
        <v>8.134153846153847</v>
      </c>
      <c r="P66" s="29">
        <f t="shared" si="61"/>
        <v>7.8640000000000017</v>
      </c>
      <c r="Q66" s="29">
        <f t="shared" si="61"/>
        <v>7.9924615384615381</v>
      </c>
      <c r="R66" t="s">
        <v>75</v>
      </c>
      <c r="S66" s="34">
        <f t="shared" si="42"/>
        <v>7.7569538461538481E-2</v>
      </c>
      <c r="T66" s="33">
        <f t="shared" si="43"/>
        <v>7.8270538461538461E-2</v>
      </c>
      <c r="U66" s="33">
        <f t="shared" si="44"/>
        <v>7.8898923076923075E-2</v>
      </c>
      <c r="V66" s="35">
        <f t="shared" si="45"/>
        <v>7.9454692307692323E-2</v>
      </c>
      <c r="W66" s="33"/>
      <c r="X66" t="s">
        <v>75</v>
      </c>
      <c r="Y66" s="34">
        <v>0.06</v>
      </c>
      <c r="Z66" s="34">
        <f t="shared" si="10"/>
        <v>6.5000000000000002E-2</v>
      </c>
      <c r="AA66" s="33">
        <f t="shared" si="6"/>
        <v>6.5000000000000002E-2</v>
      </c>
      <c r="AB66" s="33">
        <f t="shared" si="7"/>
        <v>6.7500000000000004E-2</v>
      </c>
      <c r="AC66" s="35">
        <f t="shared" si="8"/>
        <v>7.0000000000000007E-2</v>
      </c>
      <c r="AD66" s="33"/>
    </row>
    <row r="67" spans="2:40" x14ac:dyDescent="0.25">
      <c r="B67" s="1">
        <v>35515</v>
      </c>
      <c r="C67">
        <v>6.74</v>
      </c>
      <c r="D67">
        <v>7.06</v>
      </c>
      <c r="E67" s="2">
        <v>7.27</v>
      </c>
      <c r="F67">
        <v>7.39</v>
      </c>
      <c r="G67" s="49">
        <v>7.56</v>
      </c>
      <c r="H67">
        <v>7.8</v>
      </c>
      <c r="K67" t="s">
        <v>75</v>
      </c>
      <c r="L67" s="29">
        <f>AVERAGE(C3205:C3269)</f>
        <v>6.3570769230769226</v>
      </c>
      <c r="M67" s="29">
        <f t="shared" ref="M67:Q67" si="62">AVERAGE(D3205:D3269)</f>
        <v>6.1016923076923062</v>
      </c>
      <c r="N67" s="29">
        <f t="shared" si="62"/>
        <v>7.2721538461538451</v>
      </c>
      <c r="O67" s="29">
        <f t="shared" si="62"/>
        <v>7.4915384615384637</v>
      </c>
      <c r="P67" s="29">
        <f t="shared" si="62"/>
        <v>7.5389230769230791</v>
      </c>
      <c r="Q67" s="29">
        <f t="shared" si="62"/>
        <v>7.6673846153846128</v>
      </c>
      <c r="R67" t="s">
        <v>76</v>
      </c>
      <c r="S67" s="34">
        <f t="shared" si="42"/>
        <v>6.6048307692307698E-2</v>
      </c>
      <c r="T67" s="33">
        <f t="shared" si="43"/>
        <v>6.9268999999999983E-2</v>
      </c>
      <c r="U67" s="33">
        <f t="shared" si="44"/>
        <v>7.2062769230769236E-2</v>
      </c>
      <c r="V67" s="35">
        <f t="shared" si="45"/>
        <v>7.4429615384615386E-2</v>
      </c>
      <c r="W67" s="33"/>
      <c r="X67" t="s">
        <v>76</v>
      </c>
      <c r="Y67" s="34">
        <v>0.06</v>
      </c>
      <c r="Z67" s="34">
        <f t="shared" si="10"/>
        <v>5.5E-2</v>
      </c>
      <c r="AA67" s="33">
        <f t="shared" si="6"/>
        <v>5.7500000000000002E-2</v>
      </c>
      <c r="AB67" s="33">
        <f t="shared" si="7"/>
        <v>6.25E-2</v>
      </c>
      <c r="AC67" s="35">
        <f t="shared" si="8"/>
        <v>6.7500000000000004E-2</v>
      </c>
      <c r="AD67" s="33"/>
    </row>
    <row r="68" spans="2:40" x14ac:dyDescent="0.25">
      <c r="B68" s="1">
        <v>35516</v>
      </c>
      <c r="C68">
        <v>6.82</v>
      </c>
      <c r="D68">
        <v>7.16</v>
      </c>
      <c r="E68" s="2">
        <v>7.37</v>
      </c>
      <c r="F68">
        <v>7.51</v>
      </c>
      <c r="G68" s="49">
        <v>7.68</v>
      </c>
      <c r="H68">
        <v>7.91</v>
      </c>
      <c r="K68" t="s">
        <v>76</v>
      </c>
      <c r="L68" s="29">
        <f>AVERAGE(C3270:C3335)</f>
        <v>4.2746969696969686</v>
      </c>
      <c r="M68" s="29">
        <f t="shared" ref="M68:Q68" si="63">AVERAGE(D3270:D3335)</f>
        <v>4.4856060606060595</v>
      </c>
      <c r="N68" s="29">
        <f t="shared" si="63"/>
        <v>5.6557575757575735</v>
      </c>
      <c r="O68" s="29">
        <f t="shared" si="63"/>
        <v>6.0728787878787891</v>
      </c>
      <c r="P68" s="29">
        <f t="shared" si="63"/>
        <v>6.5742424242424242</v>
      </c>
      <c r="Q68" s="29">
        <f t="shared" si="63"/>
        <v>6.5874242424242411</v>
      </c>
      <c r="R68" t="s">
        <v>77</v>
      </c>
      <c r="S68" s="34">
        <f t="shared" si="42"/>
        <v>4.7979772727272725E-2</v>
      </c>
      <c r="T68" s="33">
        <f t="shared" si="43"/>
        <v>5.3462310606060603E-2</v>
      </c>
      <c r="U68" s="33">
        <f t="shared" si="44"/>
        <v>5.81842803030303E-2</v>
      </c>
      <c r="V68" s="35">
        <f t="shared" si="45"/>
        <v>6.2145681818181815E-2</v>
      </c>
      <c r="W68" s="33"/>
      <c r="X68" t="s">
        <v>77</v>
      </c>
      <c r="Y68" s="34">
        <v>0.06</v>
      </c>
      <c r="Z68" s="34">
        <f t="shared" si="10"/>
        <v>0.04</v>
      </c>
      <c r="AA68" s="33">
        <f t="shared" si="6"/>
        <v>4.4999999999999998E-2</v>
      </c>
      <c r="AB68" s="33">
        <f t="shared" si="7"/>
        <v>0.05</v>
      </c>
      <c r="AC68" s="35">
        <f t="shared" si="8"/>
        <v>5.5E-2</v>
      </c>
      <c r="AD68" s="33"/>
    </row>
    <row r="69" spans="2:40" x14ac:dyDescent="0.25">
      <c r="B69" s="1">
        <v>35520</v>
      </c>
      <c r="C69">
        <v>6.86</v>
      </c>
      <c r="D69">
        <v>7.18</v>
      </c>
      <c r="E69" s="2">
        <v>7.38</v>
      </c>
      <c r="F69">
        <v>7.52</v>
      </c>
      <c r="G69" s="49">
        <v>7.69</v>
      </c>
      <c r="H69">
        <v>7.92</v>
      </c>
      <c r="K69" t="s">
        <v>77</v>
      </c>
      <c r="L69" s="29">
        <f>AVERAGE(C3336:C3401)</f>
        <v>3.0639393939393935</v>
      </c>
      <c r="M69" s="29">
        <f t="shared" ref="M69:Q69" si="64">AVERAGE(D3336:D3401)</f>
        <v>3.8225757575757582</v>
      </c>
      <c r="N69" s="29">
        <f t="shared" si="64"/>
        <v>4.8901515151515138</v>
      </c>
      <c r="O69" s="29">
        <f t="shared" si="64"/>
        <v>5.4778787878787867</v>
      </c>
      <c r="P69" s="29">
        <f t="shared" si="64"/>
        <v>5.9442424242424243</v>
      </c>
      <c r="Q69" s="29">
        <f t="shared" si="64"/>
        <v>6.2580303030303028</v>
      </c>
      <c r="R69" t="s">
        <v>78</v>
      </c>
      <c r="S69" s="34">
        <f t="shared" si="42"/>
        <v>3.845621212121212E-2</v>
      </c>
      <c r="T69" s="33">
        <f t="shared" si="43"/>
        <v>4.5378636363636364E-2</v>
      </c>
      <c r="U69" s="33">
        <f t="shared" si="44"/>
        <v>5.1524469696969694E-2</v>
      </c>
      <c r="V69" s="35">
        <f t="shared" si="45"/>
        <v>5.6893712121212123E-2</v>
      </c>
      <c r="W69" s="33"/>
      <c r="X69" t="s">
        <v>78</v>
      </c>
      <c r="Y69" s="34">
        <v>5.2499999999999998E-2</v>
      </c>
      <c r="Z69" s="34">
        <f t="shared" si="10"/>
        <v>3.2500000000000001E-2</v>
      </c>
      <c r="AA69" s="33">
        <f t="shared" si="6"/>
        <v>3.7499999999999999E-2</v>
      </c>
      <c r="AB69" s="33">
        <f t="shared" si="7"/>
        <v>4.4999999999999998E-2</v>
      </c>
      <c r="AC69" s="35">
        <f t="shared" si="8"/>
        <v>0.05</v>
      </c>
      <c r="AD69" s="33"/>
    </row>
    <row r="70" spans="2:40" x14ac:dyDescent="0.25">
      <c r="B70" s="1">
        <v>35521</v>
      </c>
      <c r="C70">
        <v>6.81</v>
      </c>
      <c r="D70">
        <v>7.15</v>
      </c>
      <c r="E70" s="2">
        <v>7.35</v>
      </c>
      <c r="F70">
        <v>7.5</v>
      </c>
      <c r="G70" s="49">
        <v>7.66</v>
      </c>
      <c r="H70">
        <v>7.91</v>
      </c>
      <c r="K70" t="s">
        <v>78</v>
      </c>
      <c r="L70" s="29">
        <f>AVERAGE(C3402:C3466)</f>
        <v>2.5343076923076922</v>
      </c>
      <c r="M70" s="29">
        <f t="shared" ref="M70:Q70" si="65">AVERAGE(D3402:D3466)</f>
        <v>3.5330769230769223</v>
      </c>
      <c r="N70" s="29">
        <f t="shared" si="65"/>
        <v>4.7016923076923067</v>
      </c>
      <c r="O70" s="29">
        <f t="shared" si="65"/>
        <v>5.2959999999999985</v>
      </c>
      <c r="P70" s="29">
        <f t="shared" si="65"/>
        <v>5.809846153846153</v>
      </c>
      <c r="Q70" s="29">
        <f t="shared" si="65"/>
        <v>6.2676923076923075</v>
      </c>
      <c r="R70" t="s">
        <v>79</v>
      </c>
      <c r="S70" s="34">
        <f t="shared" si="42"/>
        <v>3.4693999999999996E-2</v>
      </c>
      <c r="T70" s="33">
        <f t="shared" si="43"/>
        <v>4.2524153846153843E-2</v>
      </c>
      <c r="U70" s="33">
        <f t="shared" si="44"/>
        <v>4.955976923076922E-2</v>
      </c>
      <c r="V70" s="35">
        <f t="shared" si="45"/>
        <v>5.5800846153846145E-2</v>
      </c>
      <c r="W70" s="33"/>
      <c r="X70" t="s">
        <v>79</v>
      </c>
      <c r="Y70" s="34">
        <v>5.2499999999999998E-2</v>
      </c>
      <c r="Z70" s="34">
        <f t="shared" si="10"/>
        <v>0.03</v>
      </c>
      <c r="AA70" s="33">
        <f t="shared" si="6"/>
        <v>3.5000000000000003E-2</v>
      </c>
      <c r="AB70" s="33">
        <f t="shared" si="7"/>
        <v>4.2500000000000003E-2</v>
      </c>
      <c r="AC70" s="35">
        <f t="shared" si="8"/>
        <v>0.05</v>
      </c>
      <c r="AD70" s="33"/>
    </row>
    <row r="71" spans="2:40" x14ac:dyDescent="0.25">
      <c r="B71" s="1">
        <v>35522</v>
      </c>
      <c r="C71">
        <v>6.82</v>
      </c>
      <c r="D71">
        <v>7.14</v>
      </c>
      <c r="E71" s="2">
        <v>7.34</v>
      </c>
      <c r="F71">
        <v>7.48</v>
      </c>
      <c r="G71" s="49">
        <v>7.65</v>
      </c>
      <c r="H71">
        <v>7.91</v>
      </c>
      <c r="K71" t="s">
        <v>79</v>
      </c>
      <c r="L71" s="29">
        <f>AVERAGE(C3467:C3530)</f>
        <v>2.4967187500000003</v>
      </c>
      <c r="M71" s="29">
        <f t="shared" ref="M71:Q71" si="66">AVERAGE(D3467:D3530)</f>
        <v>3.4640625000000003</v>
      </c>
      <c r="N71" s="29">
        <f t="shared" si="66"/>
        <v>4.6439062500000006</v>
      </c>
      <c r="O71" s="29">
        <f t="shared" si="66"/>
        <v>5.1028124999999998</v>
      </c>
      <c r="P71" s="29">
        <f t="shared" si="66"/>
        <v>5.7148437499999991</v>
      </c>
      <c r="Q71" s="29">
        <f t="shared" si="66"/>
        <v>6.1057812499999988</v>
      </c>
      <c r="R71" t="s">
        <v>80</v>
      </c>
      <c r="S71" s="34">
        <f t="shared" si="42"/>
        <v>3.4108359375000001E-2</v>
      </c>
      <c r="T71" s="33">
        <f t="shared" si="43"/>
        <v>4.1635898437499999E-2</v>
      </c>
      <c r="U71" s="33">
        <f t="shared" si="44"/>
        <v>4.8404335937499994E-2</v>
      </c>
      <c r="V71" s="35">
        <f t="shared" si="45"/>
        <v>5.4413671874999993E-2</v>
      </c>
      <c r="W71" s="33"/>
      <c r="X71" t="s">
        <v>80</v>
      </c>
      <c r="Y71" s="34">
        <v>5.2499999999999998E-2</v>
      </c>
      <c r="Z71" s="34">
        <f t="shared" si="10"/>
        <v>2.75E-2</v>
      </c>
      <c r="AA71" s="33">
        <f t="shared" si="6"/>
        <v>3.5000000000000003E-2</v>
      </c>
      <c r="AB71" s="33">
        <f t="shared" si="7"/>
        <v>4.2500000000000003E-2</v>
      </c>
      <c r="AC71" s="35">
        <f t="shared" si="8"/>
        <v>4.7500000000000001E-2</v>
      </c>
      <c r="AD71" s="33"/>
    </row>
    <row r="72" spans="2:40" x14ac:dyDescent="0.25">
      <c r="B72" s="1">
        <v>35523</v>
      </c>
      <c r="C72">
        <v>6.81</v>
      </c>
      <c r="D72">
        <v>7.13</v>
      </c>
      <c r="E72" s="2">
        <v>7.33</v>
      </c>
      <c r="F72">
        <v>7.48</v>
      </c>
      <c r="G72" s="49">
        <v>7.64</v>
      </c>
      <c r="H72">
        <v>7.9</v>
      </c>
      <c r="K72" t="s">
        <v>80</v>
      </c>
      <c r="L72" s="29">
        <f>AVERAGE(C3531:C3597)</f>
        <v>2.0932835820895526</v>
      </c>
      <c r="M72" s="29">
        <f t="shared" ref="M72:Q72" si="67">AVERAGE(D3531:D3597)</f>
        <v>2.9089552238805969</v>
      </c>
      <c r="N72" s="29">
        <f t="shared" si="67"/>
        <v>4.1304477611940298</v>
      </c>
      <c r="O72" s="29">
        <f t="shared" si="67"/>
        <v>4.4271641791044765</v>
      </c>
      <c r="P72" s="29">
        <f t="shared" si="67"/>
        <v>5.1507462686567171</v>
      </c>
      <c r="Q72" s="29">
        <f t="shared" si="67"/>
        <v>5.6732835820895513</v>
      </c>
      <c r="R72" t="s">
        <v>81</v>
      </c>
      <c r="S72" s="34">
        <f t="shared" si="42"/>
        <v>2.9334179104477612E-2</v>
      </c>
      <c r="T72" s="33">
        <f t="shared" si="43"/>
        <v>3.6436940298507456E-2</v>
      </c>
      <c r="U72" s="33">
        <f t="shared" si="44"/>
        <v>4.3076194029850745E-2</v>
      </c>
      <c r="V72" s="35">
        <f t="shared" si="45"/>
        <v>4.9251940298507456E-2</v>
      </c>
      <c r="W72" s="33"/>
      <c r="X72" t="s">
        <v>81</v>
      </c>
      <c r="Y72" s="34">
        <v>5.2499999999999998E-2</v>
      </c>
      <c r="Z72" s="34">
        <f t="shared" si="10"/>
        <v>2.5000000000000001E-2</v>
      </c>
      <c r="AA72" s="33">
        <f t="shared" si="6"/>
        <v>0.03</v>
      </c>
      <c r="AB72" s="33">
        <f t="shared" si="7"/>
        <v>3.7499999999999999E-2</v>
      </c>
      <c r="AC72" s="35">
        <f t="shared" si="8"/>
        <v>4.4999999999999998E-2</v>
      </c>
      <c r="AD72" s="33"/>
    </row>
    <row r="73" spans="2:40" x14ac:dyDescent="0.25">
      <c r="B73" s="1">
        <v>35524</v>
      </c>
      <c r="C73">
        <v>6.85</v>
      </c>
      <c r="D73">
        <v>7.19</v>
      </c>
      <c r="E73" s="2">
        <v>7.39</v>
      </c>
      <c r="F73">
        <v>7.54</v>
      </c>
      <c r="G73" s="49">
        <v>7.7</v>
      </c>
      <c r="H73">
        <v>7.96</v>
      </c>
      <c r="K73" t="s">
        <v>81</v>
      </c>
      <c r="L73" s="29">
        <f>AVERAGE(C3598:C3664)</f>
        <v>1.8073134328358207</v>
      </c>
      <c r="M73" s="29">
        <f t="shared" ref="M73:Q73" si="68">AVERAGE(D3598:D3664)</f>
        <v>2.6925373134328359</v>
      </c>
      <c r="N73" s="29">
        <f t="shared" si="68"/>
        <v>3.9026865671641784</v>
      </c>
      <c r="O73" s="29">
        <f t="shared" si="68"/>
        <v>4.3282089552238796</v>
      </c>
      <c r="P73" s="29">
        <f t="shared" si="68"/>
        <v>5.0362686567164197</v>
      </c>
      <c r="Q73" s="29">
        <f t="shared" si="68"/>
        <v>5.788208955223884</v>
      </c>
      <c r="R73" t="s">
        <v>82</v>
      </c>
      <c r="S73" s="34">
        <f t="shared" si="42"/>
        <v>2.6909253731343279E-2</v>
      </c>
      <c r="T73" s="33">
        <f t="shared" si="43"/>
        <v>3.4596716417910442E-2</v>
      </c>
      <c r="U73" s="33">
        <f t="shared" si="44"/>
        <v>4.1952686567164194E-2</v>
      </c>
      <c r="V73" s="35">
        <f t="shared" si="45"/>
        <v>4.8977164179104492E-2</v>
      </c>
      <c r="W73" s="33"/>
      <c r="X73" t="s">
        <v>82</v>
      </c>
      <c r="Y73" s="34">
        <v>0.05</v>
      </c>
      <c r="Z73" s="34">
        <f t="shared" si="10"/>
        <v>2.2499999999999999E-2</v>
      </c>
      <c r="AA73" s="33">
        <f t="shared" si="6"/>
        <v>0.03</v>
      </c>
      <c r="AB73" s="33">
        <f t="shared" si="7"/>
        <v>3.5000000000000003E-2</v>
      </c>
      <c r="AC73" s="35">
        <f t="shared" si="8"/>
        <v>4.2500000000000003E-2</v>
      </c>
      <c r="AD73" s="33"/>
    </row>
    <row r="74" spans="2:40" x14ac:dyDescent="0.25">
      <c r="B74" s="1">
        <v>35527</v>
      </c>
      <c r="C74">
        <v>6.81</v>
      </c>
      <c r="D74">
        <v>7.14</v>
      </c>
      <c r="E74" s="2">
        <v>7.34</v>
      </c>
      <c r="F74">
        <v>7.48</v>
      </c>
      <c r="G74" s="49">
        <v>7.65</v>
      </c>
      <c r="H74">
        <v>7.91</v>
      </c>
      <c r="K74" t="s">
        <v>82</v>
      </c>
      <c r="L74" s="29">
        <f>AVERAGE(C3665:C3728)</f>
        <v>1.8653124999999999</v>
      </c>
      <c r="M74" s="29">
        <f t="shared" ref="M74:Q74" si="69">AVERAGE(D3665:D3728)</f>
        <v>3.0649999999999995</v>
      </c>
      <c r="N74" s="29">
        <f t="shared" si="69"/>
        <v>4.2173437500000004</v>
      </c>
      <c r="O74" s="29">
        <f t="shared" si="69"/>
        <v>4.7234375000000002</v>
      </c>
      <c r="P74" s="29">
        <f t="shared" si="69"/>
        <v>5.3735937499999995</v>
      </c>
      <c r="Q74" s="29">
        <f t="shared" si="69"/>
        <v>5.9790624999999995</v>
      </c>
      <c r="R74" t="s">
        <v>83</v>
      </c>
      <c r="S74" s="34">
        <f t="shared" si="42"/>
        <v>2.8939765625000002E-2</v>
      </c>
      <c r="T74" s="33">
        <f t="shared" si="43"/>
        <v>3.7178789062500002E-2</v>
      </c>
      <c r="U74" s="33">
        <f t="shared" si="44"/>
        <v>4.4756757812499999E-2</v>
      </c>
      <c r="V74" s="35">
        <f t="shared" si="45"/>
        <v>5.1673671875E-2</v>
      </c>
      <c r="W74" s="33"/>
      <c r="X74" t="s">
        <v>83</v>
      </c>
      <c r="Y74" s="34">
        <v>0.05</v>
      </c>
      <c r="Z74" s="34">
        <f t="shared" si="10"/>
        <v>2.5000000000000001E-2</v>
      </c>
      <c r="AA74" s="33">
        <f t="shared" si="6"/>
        <v>0.03</v>
      </c>
      <c r="AB74" s="33">
        <f t="shared" si="7"/>
        <v>3.7499999999999999E-2</v>
      </c>
      <c r="AC74" s="35">
        <f t="shared" si="8"/>
        <v>4.4999999999999998E-2</v>
      </c>
      <c r="AD74" s="33"/>
    </row>
    <row r="75" spans="2:40" x14ac:dyDescent="0.25">
      <c r="B75" s="1">
        <v>35528</v>
      </c>
      <c r="C75">
        <v>6.84</v>
      </c>
      <c r="D75">
        <v>7.17</v>
      </c>
      <c r="E75" s="2">
        <v>7.37</v>
      </c>
      <c r="F75">
        <v>7.51</v>
      </c>
      <c r="G75" s="49">
        <v>7.68</v>
      </c>
      <c r="H75">
        <v>7.94</v>
      </c>
      <c r="K75" t="s">
        <v>83</v>
      </c>
      <c r="L75" s="29">
        <f>AVERAGE(C3729:C3793)</f>
        <v>1.6487692307692308</v>
      </c>
      <c r="M75" s="29">
        <f t="shared" ref="M75:Q75" si="70">AVERAGE(D3729:D3793)</f>
        <v>2.8264615384615386</v>
      </c>
      <c r="N75" s="29">
        <f t="shared" si="70"/>
        <v>3.937846153846154</v>
      </c>
      <c r="O75" s="29">
        <f t="shared" si="70"/>
        <v>4.5175384615384608</v>
      </c>
      <c r="P75" s="29">
        <f t="shared" si="70"/>
        <v>5.2026153846153846</v>
      </c>
      <c r="Q75" s="29">
        <f t="shared" si="70"/>
        <v>5.7704615384615394</v>
      </c>
      <c r="R75" t="s">
        <v>84</v>
      </c>
      <c r="S75" s="34">
        <f t="shared" si="42"/>
        <v>2.6632538461538457E-2</v>
      </c>
      <c r="T75" s="33">
        <f t="shared" si="43"/>
        <v>3.4988269230769226E-2</v>
      </c>
      <c r="U75" s="33">
        <f t="shared" si="44"/>
        <v>4.2648730769230772E-2</v>
      </c>
      <c r="V75" s="35">
        <f t="shared" si="45"/>
        <v>4.9613923076923083E-2</v>
      </c>
      <c r="W75" s="33"/>
      <c r="X75" t="s">
        <v>84</v>
      </c>
      <c r="Y75" s="34">
        <v>0.05</v>
      </c>
      <c r="Z75" s="34">
        <f t="shared" si="10"/>
        <v>2.2499999999999999E-2</v>
      </c>
      <c r="AA75" s="33">
        <f t="shared" si="6"/>
        <v>0.03</v>
      </c>
      <c r="AB75" s="33">
        <f t="shared" si="7"/>
        <v>3.7499999999999999E-2</v>
      </c>
      <c r="AC75" s="35">
        <f t="shared" si="8"/>
        <v>4.4999999999999998E-2</v>
      </c>
      <c r="AD75" s="33"/>
    </row>
    <row r="76" spans="2:40" x14ac:dyDescent="0.25">
      <c r="B76" s="1">
        <v>35529</v>
      </c>
      <c r="C76">
        <v>6.84</v>
      </c>
      <c r="D76">
        <v>7.18</v>
      </c>
      <c r="E76" s="2">
        <v>7.37</v>
      </c>
      <c r="F76">
        <v>7.52</v>
      </c>
      <c r="G76" s="49">
        <v>7.68</v>
      </c>
      <c r="H76">
        <v>7.93</v>
      </c>
      <c r="K76" t="s">
        <v>84</v>
      </c>
      <c r="L76" s="29">
        <f>AVERAGE(C3794:C3860)</f>
        <v>1.728358208955223</v>
      </c>
      <c r="M76" s="29">
        <f t="shared" ref="M76:Q76" si="71">AVERAGE(D3794:D3860)</f>
        <v>2.8277611940298515</v>
      </c>
      <c r="N76" s="29">
        <f t="shared" si="71"/>
        <v>3.8435820895522386</v>
      </c>
      <c r="O76" s="29">
        <f t="shared" si="71"/>
        <v>4.2252238805970137</v>
      </c>
      <c r="P76" s="29">
        <f t="shared" si="71"/>
        <v>4.7877611940298506</v>
      </c>
      <c r="Q76" s="29">
        <f t="shared" si="71"/>
        <v>5.4805970149253751</v>
      </c>
      <c r="R76" t="s">
        <v>85</v>
      </c>
      <c r="S76" s="34">
        <f t="shared" si="42"/>
        <v>2.6490970149253727E-2</v>
      </c>
      <c r="T76" s="33">
        <f t="shared" si="43"/>
        <v>3.3705111940298502E-2</v>
      </c>
      <c r="U76" s="33">
        <f t="shared" si="44"/>
        <v>4.0504291044776125E-2</v>
      </c>
      <c r="V76" s="35">
        <f t="shared" si="45"/>
        <v>4.6888507462686579E-2</v>
      </c>
      <c r="W76" s="33"/>
      <c r="X76" t="s">
        <v>85</v>
      </c>
      <c r="Y76" s="34">
        <v>0.05</v>
      </c>
      <c r="Z76" s="34">
        <f t="shared" si="10"/>
        <v>2.2499999999999999E-2</v>
      </c>
      <c r="AA76" s="33">
        <f t="shared" si="6"/>
        <v>2.75E-2</v>
      </c>
      <c r="AB76" s="33">
        <f t="shared" si="7"/>
        <v>3.5000000000000003E-2</v>
      </c>
      <c r="AC76" s="35">
        <f t="shared" si="8"/>
        <v>4.2500000000000003E-2</v>
      </c>
      <c r="AD76" s="33"/>
    </row>
    <row r="77" spans="2:40" x14ac:dyDescent="0.25">
      <c r="B77" s="1">
        <v>35530</v>
      </c>
      <c r="C77">
        <v>6.85</v>
      </c>
      <c r="D77">
        <v>7.19</v>
      </c>
      <c r="E77" s="2">
        <v>7.38</v>
      </c>
      <c r="F77">
        <v>7.52</v>
      </c>
      <c r="G77" s="49">
        <v>7.68</v>
      </c>
      <c r="H77">
        <v>7.93</v>
      </c>
      <c r="K77" t="s">
        <v>85</v>
      </c>
      <c r="L77" s="29">
        <f t="shared" ref="L77:Q77" si="72">AVERAGE(C3861:C3925)</f>
        <v>2.2067692307692313</v>
      </c>
      <c r="M77" s="29">
        <f t="shared" si="72"/>
        <v>3.2578461538461529</v>
      </c>
      <c r="N77" s="29">
        <f t="shared" si="72"/>
        <v>4.1458461538461533</v>
      </c>
      <c r="O77" s="29">
        <f t="shared" si="72"/>
        <v>4.3370769230769213</v>
      </c>
      <c r="P77" s="29">
        <f t="shared" si="72"/>
        <v>4.9041538461538465</v>
      </c>
      <c r="Q77" s="29">
        <f t="shared" si="72"/>
        <v>5.2541538461538471</v>
      </c>
      <c r="R77" t="s">
        <v>86</v>
      </c>
      <c r="S77" s="34">
        <f t="shared" si="42"/>
        <v>3.0461846153846152E-2</v>
      </c>
      <c r="T77" s="33">
        <f t="shared" si="43"/>
        <v>3.6525076923076917E-2</v>
      </c>
      <c r="U77" s="33">
        <f t="shared" si="44"/>
        <v>4.2014923076923075E-2</v>
      </c>
      <c r="V77" s="35">
        <f t="shared" si="45"/>
        <v>4.6931384615384618E-2</v>
      </c>
      <c r="W77" s="33"/>
      <c r="X77" t="s">
        <v>86</v>
      </c>
      <c r="Y77" s="34">
        <v>4.2500000000000003E-2</v>
      </c>
      <c r="Z77" s="34">
        <f t="shared" si="10"/>
        <v>2.5000000000000001E-2</v>
      </c>
      <c r="AA77" s="33">
        <f t="shared" si="6"/>
        <v>0.03</v>
      </c>
      <c r="AB77" s="33">
        <f t="shared" si="7"/>
        <v>3.5000000000000003E-2</v>
      </c>
      <c r="AC77" s="35">
        <f t="shared" si="8"/>
        <v>4.2500000000000003E-2</v>
      </c>
      <c r="AD77" s="33"/>
      <c r="AF77" s="14"/>
      <c r="AG77" s="14"/>
      <c r="AH77" s="14"/>
      <c r="AI77" s="14"/>
      <c r="AK77" s="14"/>
      <c r="AL77" s="14"/>
      <c r="AM77" s="14"/>
      <c r="AN77" s="14"/>
    </row>
    <row r="78" spans="2:40" x14ac:dyDescent="0.25">
      <c r="B78" s="1">
        <v>35531</v>
      </c>
      <c r="C78">
        <v>6.91</v>
      </c>
      <c r="D78">
        <v>7.26</v>
      </c>
      <c r="E78" s="2">
        <v>7.46</v>
      </c>
      <c r="F78">
        <v>7.59</v>
      </c>
      <c r="G78" s="49">
        <v>7.76</v>
      </c>
      <c r="H78">
        <v>8</v>
      </c>
      <c r="K78" t="s">
        <v>86</v>
      </c>
      <c r="L78" s="29">
        <f t="shared" ref="L78:Q78" si="73">AVERAGE(C3926:C3990)</f>
        <v>1.8327692307692314</v>
      </c>
      <c r="M78" s="29">
        <f t="shared" si="73"/>
        <v>2.8009230769230773</v>
      </c>
      <c r="N78" s="29">
        <f t="shared" si="73"/>
        <v>3.513846153846155</v>
      </c>
      <c r="O78" s="29">
        <f t="shared" si="73"/>
        <v>4.0350769230769217</v>
      </c>
      <c r="P78" s="29">
        <f t="shared" si="73"/>
        <v>4.7344615384615398</v>
      </c>
      <c r="Q78" s="29">
        <f t="shared" si="73"/>
        <v>5.1132307692307712</v>
      </c>
      <c r="R78" t="s">
        <v>87</v>
      </c>
      <c r="S78" s="34">
        <f t="shared" si="42"/>
        <v>2.6178153846153851E-2</v>
      </c>
      <c r="T78" s="33">
        <f t="shared" si="43"/>
        <v>3.2873769230769234E-2</v>
      </c>
      <c r="U78" s="33">
        <f t="shared" si="44"/>
        <v>3.9021846153846164E-2</v>
      </c>
      <c r="V78" s="35">
        <f t="shared" si="45"/>
        <v>4.4622384615384626E-2</v>
      </c>
      <c r="W78" s="33"/>
      <c r="X78" t="s">
        <v>87</v>
      </c>
      <c r="Y78" s="34">
        <v>4.2500000000000003E-2</v>
      </c>
      <c r="Z78" s="34">
        <f t="shared" si="10"/>
        <v>2.2499999999999999E-2</v>
      </c>
      <c r="AA78" s="33">
        <f t="shared" si="6"/>
        <v>2.75E-2</v>
      </c>
      <c r="AB78" s="33">
        <f t="shared" si="7"/>
        <v>3.2500000000000001E-2</v>
      </c>
      <c r="AC78" s="35">
        <f t="shared" si="8"/>
        <v>0.04</v>
      </c>
      <c r="AD78" s="33"/>
      <c r="AF78" s="14"/>
      <c r="AG78" s="14"/>
      <c r="AH78" s="14"/>
      <c r="AI78" s="14"/>
      <c r="AK78" s="14"/>
      <c r="AL78" s="14"/>
      <c r="AM78" s="14"/>
      <c r="AN78" s="14"/>
    </row>
    <row r="79" spans="2:40" x14ac:dyDescent="0.25">
      <c r="B79" s="1">
        <v>35534</v>
      </c>
      <c r="C79">
        <v>6.93</v>
      </c>
      <c r="D79">
        <v>7.28</v>
      </c>
      <c r="E79" s="2">
        <v>7.46</v>
      </c>
      <c r="F79">
        <v>7.59</v>
      </c>
      <c r="G79" s="49">
        <v>7.76</v>
      </c>
      <c r="H79">
        <v>8</v>
      </c>
      <c r="K79" t="s">
        <v>87</v>
      </c>
      <c r="L79" s="29">
        <f t="shared" ref="L79:Q79" si="74">AVERAGE(C3991:C4055)</f>
        <v>1.7824615384615381</v>
      </c>
      <c r="M79" s="29">
        <f t="shared" si="74"/>
        <v>2.6352307692307693</v>
      </c>
      <c r="N79" s="29">
        <f t="shared" si="74"/>
        <v>3.1878461538461531</v>
      </c>
      <c r="O79" s="29">
        <f t="shared" si="74"/>
        <v>3.8952307692307699</v>
      </c>
      <c r="P79" s="29">
        <f t="shared" si="74"/>
        <v>4.5121538461538453</v>
      </c>
      <c r="Q79" s="29">
        <f t="shared" si="74"/>
        <v>4.9624615384615396</v>
      </c>
      <c r="R79" t="s">
        <v>88</v>
      </c>
      <c r="S79" s="34">
        <f t="shared" si="42"/>
        <v>2.4762153846153843E-2</v>
      </c>
      <c r="T79" s="33">
        <f t="shared" si="43"/>
        <v>3.1276153846153842E-2</v>
      </c>
      <c r="U79" s="33">
        <f t="shared" si="44"/>
        <v>3.7338307692307698E-2</v>
      </c>
      <c r="V79" s="35">
        <f t="shared" si="45"/>
        <v>4.2948615384615391E-2</v>
      </c>
      <c r="W79" s="33"/>
      <c r="X79" t="s">
        <v>88</v>
      </c>
      <c r="Y79" s="34">
        <v>4.2500000000000003E-2</v>
      </c>
      <c r="Z79" s="34">
        <f t="shared" si="10"/>
        <v>0.02</v>
      </c>
      <c r="AA79" s="33">
        <f t="shared" si="6"/>
        <v>2.5000000000000001E-2</v>
      </c>
      <c r="AB79" s="33">
        <f t="shared" si="7"/>
        <v>3.2500000000000001E-2</v>
      </c>
      <c r="AC79" s="35">
        <f t="shared" si="8"/>
        <v>3.7499999999999999E-2</v>
      </c>
      <c r="AD79" s="33"/>
      <c r="AF79" s="14"/>
      <c r="AG79" s="14"/>
      <c r="AH79" s="14"/>
      <c r="AI79" s="14"/>
      <c r="AK79" s="14"/>
      <c r="AL79" s="14"/>
      <c r="AM79" s="14"/>
      <c r="AN79" s="14"/>
    </row>
    <row r="80" spans="2:40" x14ac:dyDescent="0.25">
      <c r="B80" s="1">
        <v>35535</v>
      </c>
      <c r="C80">
        <v>6.85</v>
      </c>
      <c r="D80">
        <v>7.17</v>
      </c>
      <c r="E80" s="2">
        <v>7.35</v>
      </c>
      <c r="F80">
        <v>7.49</v>
      </c>
      <c r="G80" s="49">
        <v>7.65</v>
      </c>
      <c r="H80">
        <v>7.91</v>
      </c>
      <c r="K80" t="s">
        <v>88</v>
      </c>
      <c r="L80" s="29">
        <f t="shared" ref="L80:Q80" si="75">AVERAGE(C4056:C4121)</f>
        <v>1.4977272727272735</v>
      </c>
      <c r="M80" s="29">
        <f t="shared" si="75"/>
        <v>2.2295454545454541</v>
      </c>
      <c r="N80" s="29">
        <f t="shared" si="75"/>
        <v>2.7921212121212124</v>
      </c>
      <c r="O80" s="29">
        <f t="shared" si="75"/>
        <v>3.4731818181818177</v>
      </c>
      <c r="P80" s="29">
        <f t="shared" si="75"/>
        <v>4.1404545454545456</v>
      </c>
      <c r="Q80" s="29">
        <f t="shared" si="75"/>
        <v>4.5977272727272727</v>
      </c>
      <c r="R80" t="s">
        <v>89</v>
      </c>
      <c r="S80" s="34">
        <f t="shared" si="42"/>
        <v>2.1338787878787881E-2</v>
      </c>
      <c r="T80" s="33">
        <f t="shared" si="43"/>
        <v>2.7648409090909092E-2</v>
      </c>
      <c r="U80" s="33">
        <f t="shared" si="44"/>
        <v>3.3594393939393938E-2</v>
      </c>
      <c r="V80" s="35">
        <f t="shared" si="45"/>
        <v>3.9176742424242426E-2</v>
      </c>
      <c r="W80" s="33"/>
      <c r="X80" t="s">
        <v>89</v>
      </c>
      <c r="Y80" s="34">
        <v>4.2500000000000003E-2</v>
      </c>
      <c r="Z80" s="34">
        <f t="shared" si="10"/>
        <v>1.7500000000000002E-2</v>
      </c>
      <c r="AA80" s="33">
        <f t="shared" si="6"/>
        <v>2.2499999999999999E-2</v>
      </c>
      <c r="AB80" s="33">
        <f t="shared" si="7"/>
        <v>0.03</v>
      </c>
      <c r="AC80" s="35">
        <f t="shared" si="8"/>
        <v>3.5000000000000003E-2</v>
      </c>
      <c r="AD80" s="33"/>
      <c r="AF80" s="14"/>
      <c r="AG80" s="14"/>
      <c r="AH80" s="14"/>
      <c r="AI80" s="14"/>
      <c r="AK80" s="14"/>
      <c r="AL80" s="14"/>
      <c r="AM80" s="14"/>
      <c r="AN80" s="14"/>
    </row>
    <row r="81" spans="2:40" x14ac:dyDescent="0.25">
      <c r="B81" s="1">
        <v>35536</v>
      </c>
      <c r="C81">
        <v>6.87</v>
      </c>
      <c r="D81">
        <v>7.2</v>
      </c>
      <c r="E81" s="2">
        <v>7.38</v>
      </c>
      <c r="F81">
        <v>7.51</v>
      </c>
      <c r="G81" s="49">
        <v>7.66</v>
      </c>
      <c r="H81">
        <v>7.92</v>
      </c>
      <c r="K81" t="s">
        <v>89</v>
      </c>
      <c r="L81" s="29">
        <f t="shared" ref="L81:Q81" si="76">AVERAGE(C4122:C4185)</f>
        <v>1.23171875</v>
      </c>
      <c r="M81" s="29">
        <f t="shared" si="76"/>
        <v>1.8710937499999998</v>
      </c>
      <c r="N81" s="29">
        <f t="shared" si="76"/>
        <v>2.4442187500000006</v>
      </c>
      <c r="O81" s="29">
        <f t="shared" si="76"/>
        <v>3.1746874999999988</v>
      </c>
      <c r="P81" s="29">
        <f t="shared" si="76"/>
        <v>3.7478125000000007</v>
      </c>
      <c r="Q81" s="29">
        <f t="shared" si="76"/>
        <v>4.4556249999999986</v>
      </c>
      <c r="R81" t="s">
        <v>90</v>
      </c>
      <c r="S81" s="34">
        <f t="shared" si="42"/>
        <v>1.8250468749999998E-2</v>
      </c>
      <c r="T81" s="33">
        <f t="shared" si="43"/>
        <v>2.4510312499999999E-2</v>
      </c>
      <c r="U81" s="33">
        <f t="shared" si="44"/>
        <v>3.0649765624999995E-2</v>
      </c>
      <c r="V81" s="35">
        <f t="shared" si="45"/>
        <v>3.6668828124999997E-2</v>
      </c>
      <c r="W81" s="33"/>
      <c r="X81" t="s">
        <v>90</v>
      </c>
      <c r="Y81" s="34">
        <v>0.04</v>
      </c>
      <c r="Z81" s="34">
        <f t="shared" si="10"/>
        <v>1.4999999999999999E-2</v>
      </c>
      <c r="AA81" s="33">
        <f t="shared" si="6"/>
        <v>0.02</v>
      </c>
      <c r="AB81" s="33">
        <f t="shared" si="7"/>
        <v>2.75E-2</v>
      </c>
      <c r="AC81" s="35">
        <f t="shared" si="8"/>
        <v>3.2500000000000001E-2</v>
      </c>
      <c r="AD81" s="33"/>
      <c r="AF81" s="14"/>
      <c r="AG81" s="14"/>
      <c r="AH81" s="14"/>
      <c r="AI81" s="14"/>
      <c r="AK81" s="14"/>
      <c r="AL81" s="14"/>
      <c r="AM81" s="14"/>
      <c r="AN81" s="14"/>
    </row>
    <row r="82" spans="2:40" x14ac:dyDescent="0.25">
      <c r="B82" s="1">
        <v>35537</v>
      </c>
      <c r="C82">
        <v>6.83</v>
      </c>
      <c r="D82">
        <v>7.15</v>
      </c>
      <c r="E82" s="2">
        <v>7.33</v>
      </c>
      <c r="F82">
        <v>7.47</v>
      </c>
      <c r="G82" s="49">
        <v>7.62</v>
      </c>
      <c r="H82">
        <v>7.88</v>
      </c>
      <c r="K82" t="s">
        <v>90</v>
      </c>
      <c r="L82" s="29">
        <f t="shared" ref="L82:Q82" si="77">AVERAGE(C4186:C4248)</f>
        <v>1.167142857142857</v>
      </c>
      <c r="M82" s="29">
        <f t="shared" si="77"/>
        <v>1.8314285714285723</v>
      </c>
      <c r="N82" s="29">
        <f t="shared" si="77"/>
        <v>2.4787301587301589</v>
      </c>
      <c r="O82" s="29">
        <f t="shared" si="77"/>
        <v>3.2969841269841287</v>
      </c>
      <c r="P82" s="29">
        <f t="shared" si="77"/>
        <v>3.8966666666666643</v>
      </c>
      <c r="Q82" s="29">
        <f t="shared" si="77"/>
        <v>4.6660317460317451</v>
      </c>
      <c r="R82" t="s">
        <v>91</v>
      </c>
      <c r="S82" s="34">
        <f t="shared" ref="S82:S95" si="78">SUMPRODUCT(T$6:Y$6,L82:Q82)/100</f>
        <v>1.8052857142857145E-2</v>
      </c>
      <c r="T82" s="33">
        <f t="shared" ref="T82:T95" si="79">SUMPRODUCT(T$7:Y$7,L82:Q82)/100</f>
        <v>2.488857142857143E-2</v>
      </c>
      <c r="U82" s="33">
        <f t="shared" ref="U82:U95" si="80">SUMPRODUCT(T$8:Y$8,L82:Q82)/100</f>
        <v>3.1578650793650791E-2</v>
      </c>
      <c r="V82" s="35">
        <f t="shared" ref="V82:V95" si="81">SUMPRODUCT(T$9:Y$9,L82:Q82)/100</f>
        <v>3.8123095238095234E-2</v>
      </c>
      <c r="W82" s="33"/>
      <c r="X82" t="s">
        <v>91</v>
      </c>
      <c r="Y82" s="34">
        <v>0.04</v>
      </c>
      <c r="Z82" s="34">
        <f t="shared" si="10"/>
        <v>1.4999999999999999E-2</v>
      </c>
      <c r="AA82" s="33">
        <f t="shared" ref="AA82:AA95" si="82">ROUND(T82*400*AA$14,0)/400</f>
        <v>0.02</v>
      </c>
      <c r="AB82" s="33">
        <f t="shared" ref="AB82:AB95" si="83">ROUND(U82*400*AB$14,0)/400</f>
        <v>2.75E-2</v>
      </c>
      <c r="AC82" s="35">
        <f t="shared" ref="AC82:AC95" si="84">ROUND(V82*400*AC$14,0)/400</f>
        <v>3.5000000000000003E-2</v>
      </c>
      <c r="AD82" s="33"/>
      <c r="AF82" s="14"/>
      <c r="AG82" s="14"/>
      <c r="AH82" s="14"/>
      <c r="AI82" s="14"/>
      <c r="AK82" s="14"/>
      <c r="AL82" s="14"/>
      <c r="AM82" s="14"/>
      <c r="AN82" s="14"/>
    </row>
    <row r="83" spans="2:40" x14ac:dyDescent="0.25">
      <c r="B83" s="1">
        <v>35538</v>
      </c>
      <c r="C83">
        <v>6.8</v>
      </c>
      <c r="D83">
        <v>7.12</v>
      </c>
      <c r="E83" s="2">
        <v>7.31</v>
      </c>
      <c r="F83">
        <v>7.45</v>
      </c>
      <c r="G83" s="49">
        <v>7.6</v>
      </c>
      <c r="H83">
        <v>7.87</v>
      </c>
      <c r="K83" t="s">
        <v>91</v>
      </c>
      <c r="L83" s="29">
        <f t="shared" ref="L83:Q83" si="85">AVERAGE(C4249:C4314)</f>
        <v>1.1907575757575759</v>
      </c>
      <c r="M83" s="29">
        <f t="shared" si="85"/>
        <v>1.9425757575757572</v>
      </c>
      <c r="N83" s="29">
        <f t="shared" si="85"/>
        <v>2.66469696969697</v>
      </c>
      <c r="O83" s="29">
        <f t="shared" si="85"/>
        <v>3.4118181818181812</v>
      </c>
      <c r="P83" s="29">
        <f t="shared" si="85"/>
        <v>4.0704545454545453</v>
      </c>
      <c r="Q83" s="29">
        <f t="shared" si="85"/>
        <v>4.748333333333334</v>
      </c>
      <c r="R83" t="s">
        <v>92</v>
      </c>
      <c r="S83" s="34">
        <f t="shared" si="78"/>
        <v>1.8909469696969699E-2</v>
      </c>
      <c r="T83" s="33">
        <f t="shared" si="79"/>
        <v>2.595132575757576E-2</v>
      </c>
      <c r="U83" s="33">
        <f t="shared" si="80"/>
        <v>3.2725189393939397E-2</v>
      </c>
      <c r="V83" s="35">
        <f t="shared" si="81"/>
        <v>3.923106060606061E-2</v>
      </c>
      <c r="W83" s="33"/>
      <c r="X83" t="s">
        <v>92</v>
      </c>
      <c r="Y83" s="34">
        <v>0.04</v>
      </c>
      <c r="Z83" s="34">
        <f t="shared" ref="Z83:Z95" si="86">ROUND(S83*400*Z$14,0)/400</f>
        <v>1.4999999999999999E-2</v>
      </c>
      <c r="AA83" s="33">
        <f t="shared" si="82"/>
        <v>2.2499999999999999E-2</v>
      </c>
      <c r="AB83" s="33">
        <f t="shared" si="83"/>
        <v>2.75E-2</v>
      </c>
      <c r="AC83" s="35">
        <f t="shared" si="84"/>
        <v>3.5000000000000003E-2</v>
      </c>
      <c r="AD83" s="33"/>
      <c r="AF83" s="14"/>
      <c r="AG83" s="14"/>
      <c r="AH83" s="14"/>
      <c r="AI83" s="14"/>
      <c r="AK83" s="14"/>
      <c r="AL83" s="14"/>
      <c r="AM83" s="14"/>
      <c r="AN83" s="14"/>
    </row>
    <row r="84" spans="2:40" x14ac:dyDescent="0.25">
      <c r="B84" s="1">
        <v>35541</v>
      </c>
      <c r="C84">
        <v>6.82</v>
      </c>
      <c r="D84">
        <v>7.16</v>
      </c>
      <c r="E84" s="2">
        <v>7.34</v>
      </c>
      <c r="F84">
        <v>7.48</v>
      </c>
      <c r="G84" s="49">
        <v>7.63</v>
      </c>
      <c r="H84">
        <v>7.9</v>
      </c>
      <c r="K84" t="s">
        <v>92</v>
      </c>
      <c r="L84" s="29">
        <f t="shared" ref="L84:Q84" si="87">AVERAGE(C4315:C4379)</f>
        <v>1.3853846153846157</v>
      </c>
      <c r="M84" s="29">
        <f t="shared" si="87"/>
        <v>2.4693846153846146</v>
      </c>
      <c r="N84" s="29">
        <f t="shared" si="87"/>
        <v>3.3880000000000003</v>
      </c>
      <c r="O84" s="29">
        <f t="shared" si="87"/>
        <v>4.2275384615384608</v>
      </c>
      <c r="P84" s="29">
        <f t="shared" si="87"/>
        <v>4.7952307692307699</v>
      </c>
      <c r="Q84" s="29">
        <f t="shared" si="87"/>
        <v>5.3510769230769224</v>
      </c>
      <c r="R84" t="s">
        <v>93</v>
      </c>
      <c r="S84" s="34">
        <f t="shared" si="78"/>
        <v>2.3153076923076922E-2</v>
      </c>
      <c r="T84" s="33">
        <f t="shared" si="79"/>
        <v>3.1407615384615381E-2</v>
      </c>
      <c r="U84" s="33">
        <f t="shared" si="80"/>
        <v>3.8938846153846157E-2</v>
      </c>
      <c r="V84" s="35">
        <f t="shared" si="81"/>
        <v>4.574676923076923E-2</v>
      </c>
      <c r="W84" s="33"/>
      <c r="X84" t="s">
        <v>93</v>
      </c>
      <c r="Y84" s="34">
        <v>0.04</v>
      </c>
      <c r="Z84" s="34">
        <f t="shared" si="86"/>
        <v>0.02</v>
      </c>
      <c r="AA84" s="33">
        <f t="shared" si="82"/>
        <v>2.75E-2</v>
      </c>
      <c r="AB84" s="33">
        <f t="shared" si="83"/>
        <v>3.2500000000000001E-2</v>
      </c>
      <c r="AC84" s="35">
        <f t="shared" si="84"/>
        <v>0.04</v>
      </c>
      <c r="AD84" s="33"/>
      <c r="AF84" s="27" t="s">
        <v>25</v>
      </c>
    </row>
    <row r="85" spans="2:40" x14ac:dyDescent="0.25">
      <c r="B85" s="1">
        <v>35542</v>
      </c>
      <c r="C85">
        <v>6.81</v>
      </c>
      <c r="D85">
        <v>7.13</v>
      </c>
      <c r="E85" s="2">
        <v>7.32</v>
      </c>
      <c r="F85">
        <v>7.44</v>
      </c>
      <c r="G85" s="49">
        <v>7.6</v>
      </c>
      <c r="H85">
        <v>7.92</v>
      </c>
      <c r="K85" t="s">
        <v>93</v>
      </c>
      <c r="L85" s="29">
        <f t="shared" ref="L85:Q85" si="88">AVERAGE(C4380:C4445)</f>
        <v>1.1490909090909092</v>
      </c>
      <c r="M85" s="29">
        <f t="shared" si="88"/>
        <v>2.206363636363637</v>
      </c>
      <c r="N85" s="29">
        <f t="shared" si="88"/>
        <v>3.2163636363636372</v>
      </c>
      <c r="O85" s="29">
        <f t="shared" si="88"/>
        <v>4.1243939393939399</v>
      </c>
      <c r="P85" s="29">
        <f t="shared" si="88"/>
        <v>4.6857575757575765</v>
      </c>
      <c r="Q85" s="29">
        <f t="shared" si="88"/>
        <v>5.3251515151515161</v>
      </c>
      <c r="R85" t="s">
        <v>94</v>
      </c>
      <c r="S85" s="34">
        <f t="shared" si="78"/>
        <v>2.0995984848484851E-2</v>
      </c>
      <c r="T85" s="33">
        <f t="shared" si="79"/>
        <v>2.966170454545455E-2</v>
      </c>
      <c r="U85" s="33">
        <f t="shared" si="80"/>
        <v>3.7619507575757584E-2</v>
      </c>
      <c r="V85" s="35">
        <f t="shared" si="81"/>
        <v>4.4869393939393945E-2</v>
      </c>
      <c r="W85" s="33"/>
      <c r="X85" t="s">
        <v>94</v>
      </c>
      <c r="Y85" s="34">
        <v>4.4999999999999998E-2</v>
      </c>
      <c r="Z85" s="34">
        <f t="shared" si="86"/>
        <v>1.7500000000000002E-2</v>
      </c>
      <c r="AA85" s="33">
        <f t="shared" si="82"/>
        <v>2.5000000000000001E-2</v>
      </c>
      <c r="AB85" s="33">
        <f t="shared" si="83"/>
        <v>3.2500000000000001E-2</v>
      </c>
      <c r="AC85" s="35">
        <f t="shared" si="84"/>
        <v>0.04</v>
      </c>
      <c r="AD85" s="33"/>
      <c r="AF85" s="27" t="s">
        <v>24</v>
      </c>
      <c r="AK85" s="27" t="s">
        <v>110</v>
      </c>
    </row>
    <row r="86" spans="2:40" x14ac:dyDescent="0.25">
      <c r="B86" s="1">
        <v>35543</v>
      </c>
      <c r="C86">
        <v>6.84</v>
      </c>
      <c r="D86">
        <v>7.17</v>
      </c>
      <c r="E86" s="2">
        <v>7.36</v>
      </c>
      <c r="F86">
        <v>7.5</v>
      </c>
      <c r="G86" s="49">
        <v>7.64</v>
      </c>
      <c r="H86">
        <v>7.97</v>
      </c>
      <c r="K86" t="s">
        <v>94</v>
      </c>
      <c r="L86" s="29">
        <f t="shared" ref="L86:Q86" si="89">AVERAGE(C4446:C4508)</f>
        <v>1.0722222222222222</v>
      </c>
      <c r="M86" s="29">
        <f t="shared" si="89"/>
        <v>2.1239682539682536</v>
      </c>
      <c r="N86" s="29">
        <f t="shared" si="89"/>
        <v>3.1838095238095248</v>
      </c>
      <c r="O86" s="29">
        <f t="shared" si="89"/>
        <v>3.9730158730158722</v>
      </c>
      <c r="P86" s="29">
        <f t="shared" si="89"/>
        <v>4.4873015873015873</v>
      </c>
      <c r="Q86" s="29">
        <f t="shared" si="89"/>
        <v>5.073968253968256</v>
      </c>
      <c r="R86" t="s">
        <v>95</v>
      </c>
      <c r="S86" s="34">
        <f t="shared" si="78"/>
        <v>2.02068253968254E-2</v>
      </c>
      <c r="T86" s="33">
        <f t="shared" si="79"/>
        <v>2.8520873015873013E-2</v>
      </c>
      <c r="U86" s="33">
        <f t="shared" si="80"/>
        <v>3.6099761904761912E-2</v>
      </c>
      <c r="V86" s="35">
        <f t="shared" si="81"/>
        <v>4.2943492063492072E-2</v>
      </c>
      <c r="W86" s="33"/>
      <c r="X86" t="s">
        <v>95</v>
      </c>
      <c r="Y86" s="34">
        <v>4.4999999999999998E-2</v>
      </c>
      <c r="Z86" s="34">
        <f t="shared" si="86"/>
        <v>1.7500000000000002E-2</v>
      </c>
      <c r="AA86" s="33">
        <f t="shared" si="82"/>
        <v>2.5000000000000001E-2</v>
      </c>
      <c r="AB86" s="33">
        <f t="shared" si="83"/>
        <v>0.03</v>
      </c>
      <c r="AC86" s="35">
        <f t="shared" si="84"/>
        <v>3.7499999999999999E-2</v>
      </c>
      <c r="AD86" s="33"/>
      <c r="AF86" s="51" t="s">
        <v>217</v>
      </c>
      <c r="AK86" s="51" t="s">
        <v>109</v>
      </c>
    </row>
    <row r="87" spans="2:40" x14ac:dyDescent="0.25">
      <c r="B87" s="1">
        <v>35544</v>
      </c>
      <c r="C87">
        <v>6.88</v>
      </c>
      <c r="D87">
        <v>7.22</v>
      </c>
      <c r="E87" s="2">
        <v>7.41</v>
      </c>
      <c r="F87">
        <v>7.54</v>
      </c>
      <c r="G87" s="49">
        <v>7.69</v>
      </c>
      <c r="H87">
        <v>8</v>
      </c>
      <c r="K87" t="s">
        <v>95</v>
      </c>
      <c r="L87" s="29">
        <f t="shared" ref="L87:Q87" si="90">AVERAGE(C4509:C4573)</f>
        <v>1.085692307692308</v>
      </c>
      <c r="M87" s="29">
        <f t="shared" si="90"/>
        <v>2.0833846153846154</v>
      </c>
      <c r="N87" s="29">
        <f t="shared" si="90"/>
        <v>3.0898461538461537</v>
      </c>
      <c r="O87" s="29">
        <f t="shared" si="90"/>
        <v>3.6912307692307702</v>
      </c>
      <c r="P87" s="29">
        <f t="shared" si="90"/>
        <v>4.2560000000000002</v>
      </c>
      <c r="Q87" s="29">
        <f t="shared" si="90"/>
        <v>4.7607692307692311</v>
      </c>
      <c r="R87" t="s">
        <v>96</v>
      </c>
      <c r="S87" s="34">
        <f t="shared" si="78"/>
        <v>1.9748538461538467E-2</v>
      </c>
      <c r="T87" s="33">
        <f t="shared" si="79"/>
        <v>2.7304961538461542E-2</v>
      </c>
      <c r="U87" s="33">
        <f t="shared" si="80"/>
        <v>3.4204576923076928E-2</v>
      </c>
      <c r="V87" s="35">
        <f t="shared" si="81"/>
        <v>4.0447384615384614E-2</v>
      </c>
      <c r="W87" s="33"/>
      <c r="X87" t="s">
        <v>96</v>
      </c>
      <c r="Y87" s="34">
        <v>4.4999999999999998E-2</v>
      </c>
      <c r="Z87" s="34">
        <f t="shared" si="86"/>
        <v>1.7500000000000002E-2</v>
      </c>
      <c r="AA87" s="33">
        <f t="shared" si="82"/>
        <v>2.2499999999999999E-2</v>
      </c>
      <c r="AB87" s="33">
        <f t="shared" si="83"/>
        <v>0.03</v>
      </c>
      <c r="AC87" s="35">
        <f t="shared" si="84"/>
        <v>3.5000000000000003E-2</v>
      </c>
      <c r="AD87" s="33"/>
    </row>
    <row r="88" spans="2:40" ht="15.75" thickBot="1" x14ac:dyDescent="0.3">
      <c r="B88" s="1">
        <v>35545</v>
      </c>
      <c r="C88">
        <v>6.89</v>
      </c>
      <c r="D88">
        <v>7.23</v>
      </c>
      <c r="E88" s="2">
        <v>7.42</v>
      </c>
      <c r="F88">
        <v>7.56</v>
      </c>
      <c r="G88" s="49">
        <v>7.71</v>
      </c>
      <c r="H88">
        <v>8.02</v>
      </c>
      <c r="K88" t="s">
        <v>96</v>
      </c>
      <c r="L88" s="29">
        <f t="shared" ref="L88:Q88" si="91">AVERAGE(C4574:C4640)</f>
        <v>1.1849253731343279</v>
      </c>
      <c r="M88" s="29">
        <f t="shared" si="91"/>
        <v>2.1592537313432834</v>
      </c>
      <c r="N88" s="29">
        <f t="shared" si="91"/>
        <v>3.063283582089551</v>
      </c>
      <c r="O88" s="29">
        <f t="shared" si="91"/>
        <v>3.6041791044776113</v>
      </c>
      <c r="P88" s="29">
        <f t="shared" si="91"/>
        <v>4.1397014925373137</v>
      </c>
      <c r="Q88" s="29">
        <f t="shared" si="91"/>
        <v>4.6374626865671624</v>
      </c>
      <c r="R88" t="s">
        <v>97</v>
      </c>
      <c r="S88" s="34">
        <f t="shared" si="78"/>
        <v>2.0241641791044773E-2</v>
      </c>
      <c r="T88" s="33">
        <f t="shared" si="79"/>
        <v>2.7259104477611932E-2</v>
      </c>
      <c r="U88" s="33">
        <f t="shared" si="80"/>
        <v>3.3698582089552231E-2</v>
      </c>
      <c r="V88" s="35">
        <f t="shared" si="81"/>
        <v>3.9560074626865664E-2</v>
      </c>
      <c r="W88" s="33"/>
      <c r="X88" t="s">
        <v>97</v>
      </c>
      <c r="Y88" s="34">
        <v>4.4999999999999998E-2</v>
      </c>
      <c r="Z88" s="34">
        <f t="shared" si="86"/>
        <v>1.7500000000000002E-2</v>
      </c>
      <c r="AA88" s="33">
        <f t="shared" si="82"/>
        <v>2.2499999999999999E-2</v>
      </c>
      <c r="AB88" s="33">
        <f t="shared" si="83"/>
        <v>0.03</v>
      </c>
      <c r="AC88" s="35">
        <f t="shared" si="84"/>
        <v>3.5000000000000003E-2</v>
      </c>
      <c r="AD88" s="33"/>
      <c r="AF88" s="28" t="s">
        <v>20</v>
      </c>
      <c r="AG88" s="28" t="s">
        <v>21</v>
      </c>
      <c r="AH88" s="28" t="s">
        <v>22</v>
      </c>
      <c r="AI88" s="28" t="s">
        <v>23</v>
      </c>
      <c r="AK88" s="28" t="s">
        <v>20</v>
      </c>
      <c r="AL88" s="28" t="s">
        <v>21</v>
      </c>
      <c r="AM88" s="28" t="s">
        <v>22</v>
      </c>
      <c r="AN88" s="28" t="s">
        <v>23</v>
      </c>
    </row>
    <row r="89" spans="2:40" x14ac:dyDescent="0.25">
      <c r="B89" s="1">
        <v>35548</v>
      </c>
      <c r="C89">
        <v>6.87</v>
      </c>
      <c r="D89">
        <v>7.21</v>
      </c>
      <c r="E89" s="2">
        <v>7.39</v>
      </c>
      <c r="F89">
        <v>7.53</v>
      </c>
      <c r="G89" s="49">
        <v>7.68</v>
      </c>
      <c r="H89">
        <v>8</v>
      </c>
      <c r="K89" t="s">
        <v>97</v>
      </c>
      <c r="L89" s="29">
        <f t="shared" ref="L89:Q89" si="92">AVERAGE(C4641:C4706)</f>
        <v>1.3778787878787881</v>
      </c>
      <c r="M89" s="29">
        <f t="shared" si="92"/>
        <v>2.2925757575757575</v>
      </c>
      <c r="N89" s="29">
        <f t="shared" si="92"/>
        <v>3.1265151515151519</v>
      </c>
      <c r="O89" s="29">
        <f t="shared" si="92"/>
        <v>3.645757575757576</v>
      </c>
      <c r="P89" s="29">
        <f t="shared" si="92"/>
        <v>4.0809090909090902</v>
      </c>
      <c r="Q89" s="29">
        <f t="shared" si="92"/>
        <v>4.5877272727272702</v>
      </c>
      <c r="R89" t="s">
        <v>98</v>
      </c>
      <c r="S89" s="34">
        <f t="shared" si="78"/>
        <v>2.1590909090909095E-2</v>
      </c>
      <c r="T89" s="33">
        <f t="shared" si="79"/>
        <v>2.8077803030303022E-2</v>
      </c>
      <c r="U89" s="33">
        <f t="shared" si="80"/>
        <v>3.4046363636363632E-2</v>
      </c>
      <c r="V89" s="35">
        <f t="shared" si="81"/>
        <v>3.9496590909090898E-2</v>
      </c>
      <c r="W89" s="33"/>
      <c r="X89" t="s">
        <v>98</v>
      </c>
      <c r="Y89" s="34">
        <v>0.04</v>
      </c>
      <c r="Z89" s="34">
        <f t="shared" si="86"/>
        <v>1.7500000000000002E-2</v>
      </c>
      <c r="AA89" s="33">
        <f t="shared" si="82"/>
        <v>2.2499999999999999E-2</v>
      </c>
      <c r="AB89" s="33">
        <f t="shared" si="83"/>
        <v>0.03</v>
      </c>
      <c r="AC89" s="35">
        <f t="shared" si="84"/>
        <v>3.5000000000000003E-2</v>
      </c>
      <c r="AD89" s="33"/>
      <c r="AE89" t="s">
        <v>98</v>
      </c>
      <c r="AF89" s="57">
        <f>'Q1 2015'!B12</f>
        <v>1.8051443013997803E-2</v>
      </c>
      <c r="AG89" s="58">
        <f>'Q1 2015'!C12</f>
        <v>2.373777818066148E-2</v>
      </c>
      <c r="AH89" s="58">
        <f>'Q1 2015'!D12</f>
        <v>2.9503460874955631E-2</v>
      </c>
      <c r="AI89" s="59">
        <f>'Q1 2015'!E12</f>
        <v>3.5348491096880257E-2</v>
      </c>
      <c r="AK89" s="54">
        <f t="shared" ref="AK89:AN94" si="93">AF89/S89</f>
        <v>0.83606683433252971</v>
      </c>
      <c r="AL89" s="55">
        <f t="shared" si="93"/>
        <v>0.84542861687014603</v>
      </c>
      <c r="AM89" s="55">
        <f t="shared" si="93"/>
        <v>0.86656716676326928</v>
      </c>
      <c r="AN89" s="56">
        <f t="shared" si="93"/>
        <v>0.89497575064748491</v>
      </c>
    </row>
    <row r="90" spans="2:40" x14ac:dyDescent="0.25">
      <c r="B90" s="1">
        <v>35549</v>
      </c>
      <c r="C90">
        <v>6.71</v>
      </c>
      <c r="D90">
        <v>7.04</v>
      </c>
      <c r="E90" s="2">
        <v>7.24</v>
      </c>
      <c r="F90">
        <v>7.39</v>
      </c>
      <c r="G90" s="49">
        <v>7.53</v>
      </c>
      <c r="H90">
        <v>7.87</v>
      </c>
      <c r="K90" t="s">
        <v>98</v>
      </c>
      <c r="L90" s="29">
        <f t="shared" ref="L90:Q90" si="94">AVERAGE(C4707:C4770)</f>
        <v>1.4899999999999998</v>
      </c>
      <c r="M90" s="29">
        <f t="shared" si="94"/>
        <v>2.3099999999999996</v>
      </c>
      <c r="N90" s="29">
        <f t="shared" si="94"/>
        <v>3.0106250000000006</v>
      </c>
      <c r="O90" s="29">
        <f t="shared" si="94"/>
        <v>3.4460937499999988</v>
      </c>
      <c r="P90" s="29">
        <f t="shared" si="94"/>
        <v>3.8959375000000001</v>
      </c>
      <c r="Q90" s="29">
        <f t="shared" si="94"/>
        <v>4.3456249999999992</v>
      </c>
      <c r="R90" t="s">
        <v>99</v>
      </c>
      <c r="S90" s="34">
        <f t="shared" si="78"/>
        <v>2.1762265625000003E-2</v>
      </c>
      <c r="T90" s="33">
        <f t="shared" si="79"/>
        <v>2.7472304687499997E-2</v>
      </c>
      <c r="U90" s="33">
        <f t="shared" si="80"/>
        <v>3.2766445312499996E-2</v>
      </c>
      <c r="V90" s="35">
        <f t="shared" si="81"/>
        <v>3.7644687499999996E-2</v>
      </c>
      <c r="W90" s="33"/>
      <c r="X90" t="s">
        <v>99</v>
      </c>
      <c r="Y90" s="34">
        <v>0.04</v>
      </c>
      <c r="Z90" s="34">
        <f t="shared" si="86"/>
        <v>1.7500000000000002E-2</v>
      </c>
      <c r="AA90" s="33">
        <f t="shared" si="82"/>
        <v>2.2499999999999999E-2</v>
      </c>
      <c r="AB90" s="33">
        <f t="shared" si="83"/>
        <v>2.75E-2</v>
      </c>
      <c r="AC90" s="35">
        <f t="shared" si="84"/>
        <v>3.2500000000000001E-2</v>
      </c>
      <c r="AD90" s="33"/>
      <c r="AE90" t="s">
        <v>99</v>
      </c>
      <c r="AF90" s="60">
        <f>'Q2 2015'!B12</f>
        <v>1.7873382774939529E-2</v>
      </c>
      <c r="AG90" s="61">
        <f>'Q2 2015'!C12</f>
        <v>2.2666480025407894E-2</v>
      </c>
      <c r="AH90" s="61">
        <f>'Q2 2015'!D12</f>
        <v>2.7718949665690627E-2</v>
      </c>
      <c r="AI90" s="62">
        <f>'Q2 2015'!E12</f>
        <v>3.3030791695787716E-2</v>
      </c>
      <c r="AK90" s="41">
        <f t="shared" si="93"/>
        <v>0.821301563124337</v>
      </c>
      <c r="AL90" s="42">
        <f t="shared" si="93"/>
        <v>0.82506656369901243</v>
      </c>
      <c r="AM90" s="42">
        <f t="shared" si="93"/>
        <v>0.84595534856862209</v>
      </c>
      <c r="AN90" s="43">
        <f t="shared" si="93"/>
        <v>0.87743567258428479</v>
      </c>
    </row>
    <row r="91" spans="2:40" x14ac:dyDescent="0.25">
      <c r="B91" s="1">
        <v>35550</v>
      </c>
      <c r="C91">
        <v>6.69</v>
      </c>
      <c r="D91">
        <v>6.99</v>
      </c>
      <c r="E91" s="2">
        <v>7.2</v>
      </c>
      <c r="F91">
        <v>7.34</v>
      </c>
      <c r="G91" s="49">
        <v>7.48</v>
      </c>
      <c r="H91">
        <v>7.77</v>
      </c>
      <c r="K91" t="s">
        <v>99</v>
      </c>
      <c r="L91" s="29">
        <f t="shared" ref="L91:Q91" si="95">AVERAGE(C4771:C4834)</f>
        <v>1.4743749999999998</v>
      </c>
      <c r="M91" s="29">
        <f t="shared" si="95"/>
        <v>2.2876562499999991</v>
      </c>
      <c r="N91" s="29">
        <f t="shared" si="95"/>
        <v>3.0160937500000005</v>
      </c>
      <c r="O91" s="29">
        <f t="shared" si="95"/>
        <v>3.5489062500000013</v>
      </c>
      <c r="P91" s="29">
        <f t="shared" si="95"/>
        <v>4.0932812499999995</v>
      </c>
      <c r="Q91" s="29">
        <f t="shared" si="95"/>
        <v>4.6659374999999992</v>
      </c>
      <c r="R91" t="s">
        <v>100</v>
      </c>
      <c r="S91" s="34">
        <f t="shared" si="78"/>
        <v>2.180046875E-2</v>
      </c>
      <c r="T91" s="33">
        <f t="shared" si="79"/>
        <v>2.8085546874999999E-2</v>
      </c>
      <c r="U91" s="33">
        <f t="shared" si="80"/>
        <v>3.4042109375000004E-2</v>
      </c>
      <c r="V91" s="35">
        <f t="shared" si="81"/>
        <v>3.9670156250000005E-2</v>
      </c>
      <c r="W91" s="33"/>
      <c r="X91" t="s">
        <v>100</v>
      </c>
      <c r="Y91" s="34">
        <v>0.04</v>
      </c>
      <c r="Z91" s="34">
        <f t="shared" si="86"/>
        <v>1.7500000000000002E-2</v>
      </c>
      <c r="AA91" s="33">
        <f t="shared" si="82"/>
        <v>2.2499999999999999E-2</v>
      </c>
      <c r="AB91" s="33">
        <f t="shared" si="83"/>
        <v>0.03</v>
      </c>
      <c r="AC91" s="35">
        <f t="shared" si="84"/>
        <v>3.5000000000000003E-2</v>
      </c>
      <c r="AD91" s="33"/>
      <c r="AE91" t="s">
        <v>100</v>
      </c>
      <c r="AF91" s="60">
        <f>'Q3 2015'!B12</f>
        <v>1.7849204856492724E-2</v>
      </c>
      <c r="AG91" s="61">
        <f>'Q3 2015'!C12</f>
        <v>2.331768850679421E-2</v>
      </c>
      <c r="AH91" s="61">
        <f>'Q3 2015'!D12</f>
        <v>2.9125375954458695E-2</v>
      </c>
      <c r="AI91" s="62">
        <f>'Q3 2015'!E12</f>
        <v>3.527226719948616E-2</v>
      </c>
      <c r="AK91" s="41">
        <f t="shared" si="93"/>
        <v>0.81875325990376813</v>
      </c>
      <c r="AL91" s="42">
        <f t="shared" si="93"/>
        <v>0.8302380085591341</v>
      </c>
      <c r="AM91" s="42">
        <f t="shared" si="93"/>
        <v>0.8555690728098041</v>
      </c>
      <c r="AN91" s="43">
        <f t="shared" si="93"/>
        <v>0.88913860024148894</v>
      </c>
    </row>
    <row r="92" spans="2:40" x14ac:dyDescent="0.25">
      <c r="B92" s="1">
        <v>35551</v>
      </c>
      <c r="C92">
        <v>6.68</v>
      </c>
      <c r="D92">
        <v>6.97</v>
      </c>
      <c r="E92" s="2">
        <v>7.17</v>
      </c>
      <c r="F92">
        <v>7.32</v>
      </c>
      <c r="G92" s="49">
        <v>7.46</v>
      </c>
      <c r="H92">
        <v>7.74</v>
      </c>
      <c r="K92" t="s">
        <v>100</v>
      </c>
      <c r="L92" s="29">
        <f t="shared" ref="L92:Q92" si="96">AVERAGE(C4835:C4900)</f>
        <v>1.7401515151515146</v>
      </c>
      <c r="M92" s="29">
        <f t="shared" si="96"/>
        <v>2.5434848484848489</v>
      </c>
      <c r="N92" s="29">
        <f t="shared" si="96"/>
        <v>3.3434848484848478</v>
      </c>
      <c r="O92" s="29">
        <f t="shared" si="96"/>
        <v>3.9078787878787873</v>
      </c>
      <c r="P92" s="29">
        <f t="shared" si="96"/>
        <v>4.3937878787878795</v>
      </c>
      <c r="Q92" s="29">
        <f t="shared" si="96"/>
        <v>4.9690909090909088</v>
      </c>
      <c r="R92" t="s">
        <v>101</v>
      </c>
      <c r="S92" s="34">
        <f t="shared" si="78"/>
        <v>2.4625530303030295E-2</v>
      </c>
      <c r="T92" s="33">
        <f t="shared" si="79"/>
        <v>3.1063371212121205E-2</v>
      </c>
      <c r="U92" s="33">
        <f t="shared" si="80"/>
        <v>3.7114128787878793E-2</v>
      </c>
      <c r="V92" s="35">
        <f t="shared" si="81"/>
        <v>4.2777803030303027E-2</v>
      </c>
      <c r="W92" s="33"/>
      <c r="X92" t="s">
        <v>101</v>
      </c>
      <c r="Y92" s="34">
        <v>0.04</v>
      </c>
      <c r="Z92" s="34">
        <f t="shared" si="86"/>
        <v>0.02</v>
      </c>
      <c r="AA92" s="33">
        <f t="shared" si="82"/>
        <v>2.5000000000000001E-2</v>
      </c>
      <c r="AB92" s="33">
        <f t="shared" si="83"/>
        <v>3.2500000000000001E-2</v>
      </c>
      <c r="AC92" s="35">
        <f t="shared" si="84"/>
        <v>3.7499999999999999E-2</v>
      </c>
      <c r="AD92" s="33"/>
      <c r="AE92" t="s">
        <v>101</v>
      </c>
      <c r="AF92" s="60">
        <f>'Q4 2015'!B12</f>
        <v>2.0924997447967324E-2</v>
      </c>
      <c r="AG92" s="61">
        <f>'Q4 2015'!C12</f>
        <v>2.6519734840543208E-2</v>
      </c>
      <c r="AH92" s="61">
        <f>'Q4 2015'!D12</f>
        <v>3.237776958711263E-2</v>
      </c>
      <c r="AI92" s="62">
        <f>'Q4 2015'!E12</f>
        <v>3.8499101687675584E-2</v>
      </c>
      <c r="AK92" s="41">
        <f t="shared" si="93"/>
        <v>0.84972779024346123</v>
      </c>
      <c r="AL92" s="42">
        <f t="shared" si="93"/>
        <v>0.85373009450419757</v>
      </c>
      <c r="AM92" s="42">
        <f t="shared" si="93"/>
        <v>0.87238393152547811</v>
      </c>
      <c r="AN92" s="43">
        <f t="shared" si="93"/>
        <v>0.8999784692169327</v>
      </c>
    </row>
    <row r="93" spans="2:40" x14ac:dyDescent="0.25">
      <c r="B93" s="1">
        <v>35552</v>
      </c>
      <c r="C93">
        <v>6.67</v>
      </c>
      <c r="D93">
        <v>6.95</v>
      </c>
      <c r="E93" s="2">
        <v>7.15</v>
      </c>
      <c r="F93">
        <v>7.29</v>
      </c>
      <c r="G93" s="49">
        <v>7.43</v>
      </c>
      <c r="H93">
        <v>7.7</v>
      </c>
      <c r="K93" t="s">
        <v>101</v>
      </c>
      <c r="L93" s="29">
        <f t="shared" ref="L93:Q93" si="97">AVERAGE(C4901:C4966)</f>
        <v>1.9109090909090913</v>
      </c>
      <c r="M93" s="29">
        <f t="shared" si="97"/>
        <v>2.7013636363636357</v>
      </c>
      <c r="N93" s="29">
        <f t="shared" si="97"/>
        <v>3.4596969696969699</v>
      </c>
      <c r="O93" s="29">
        <f t="shared" si="97"/>
        <v>3.9362121212121215</v>
      </c>
      <c r="P93" s="29">
        <f t="shared" si="97"/>
        <v>4.4157575757575742</v>
      </c>
      <c r="Q93" s="29">
        <f t="shared" si="97"/>
        <v>5.0386363636363649</v>
      </c>
      <c r="R93" t="s">
        <v>102</v>
      </c>
      <c r="S93" s="34">
        <f t="shared" si="78"/>
        <v>2.6052651515151518E-2</v>
      </c>
      <c r="T93" s="33">
        <f t="shared" si="79"/>
        <v>3.210958333333333E-2</v>
      </c>
      <c r="U93" s="33">
        <f t="shared" si="80"/>
        <v>3.7896628787878785E-2</v>
      </c>
      <c r="V93" s="35">
        <f t="shared" si="81"/>
        <v>4.3413787878787885E-2</v>
      </c>
      <c r="W93" s="33"/>
      <c r="X93" t="s">
        <v>102</v>
      </c>
      <c r="Y93" s="34">
        <v>0.04</v>
      </c>
      <c r="Z93" s="34">
        <f t="shared" si="86"/>
        <v>2.2499999999999999E-2</v>
      </c>
      <c r="AA93" s="33">
        <f t="shared" si="82"/>
        <v>2.75E-2</v>
      </c>
      <c r="AB93" s="33">
        <f t="shared" si="83"/>
        <v>3.2500000000000001E-2</v>
      </c>
      <c r="AC93" s="35">
        <f t="shared" si="84"/>
        <v>0.04</v>
      </c>
      <c r="AD93" s="33"/>
      <c r="AE93" t="s">
        <v>102</v>
      </c>
      <c r="AF93" s="60">
        <f>'Q1 2016'!B12</f>
        <v>2.2188767345900869E-2</v>
      </c>
      <c r="AG93" s="61">
        <f>'Q1 2016'!C12</f>
        <v>2.733030216780619E-2</v>
      </c>
      <c r="AH93" s="61">
        <f>'Q1 2016'!D12</f>
        <v>3.2999648781566485E-2</v>
      </c>
      <c r="AI93" s="62">
        <f>'Q1 2016'!E12</f>
        <v>3.9196807187181743E-2</v>
      </c>
      <c r="AK93" s="41">
        <f t="shared" si="93"/>
        <v>0.85168940800503479</v>
      </c>
      <c r="AL93" s="42">
        <f t="shared" si="93"/>
        <v>0.85115717273834213</v>
      </c>
      <c r="AM93" s="42">
        <f t="shared" si="93"/>
        <v>0.87078059017538267</v>
      </c>
      <c r="AN93" s="43">
        <f t="shared" si="93"/>
        <v>0.902865405262954</v>
      </c>
    </row>
    <row r="94" spans="2:40" x14ac:dyDescent="0.25">
      <c r="B94" s="1">
        <v>35555</v>
      </c>
      <c r="C94">
        <v>6.67</v>
      </c>
      <c r="D94">
        <v>6.97</v>
      </c>
      <c r="E94" s="2">
        <v>7.17</v>
      </c>
      <c r="F94">
        <v>7.29</v>
      </c>
      <c r="G94" s="49">
        <v>7.43</v>
      </c>
      <c r="H94">
        <v>7.7</v>
      </c>
      <c r="K94" t="s">
        <v>102</v>
      </c>
      <c r="L94" s="29">
        <f t="shared" ref="L94:Q94" si="98">AVERAGE(C4967:C5030)</f>
        <v>2.0923437499999999</v>
      </c>
      <c r="M94" s="29">
        <f t="shared" si="98"/>
        <v>2.8223437499999999</v>
      </c>
      <c r="N94" s="29">
        <f t="shared" si="98"/>
        <v>3.5095312500000007</v>
      </c>
      <c r="O94" s="29">
        <f t="shared" si="98"/>
        <v>3.9492187499999987</v>
      </c>
      <c r="P94" s="29">
        <f t="shared" si="98"/>
        <v>4.4971874999999999</v>
      </c>
      <c r="Q94" s="29">
        <f t="shared" si="98"/>
        <v>5.0503124999999995</v>
      </c>
      <c r="R94" t="s">
        <v>103</v>
      </c>
      <c r="S94" s="34">
        <f t="shared" si="78"/>
        <v>2.7348671874999994E-2</v>
      </c>
      <c r="T94" s="33">
        <f t="shared" si="79"/>
        <v>3.3081210937499994E-2</v>
      </c>
      <c r="U94" s="33">
        <f t="shared" si="80"/>
        <v>3.8575429687499996E-2</v>
      </c>
      <c r="V94" s="35">
        <f t="shared" si="81"/>
        <v>4.3831328124999992E-2</v>
      </c>
      <c r="W94" s="33"/>
      <c r="X94" t="s">
        <v>103</v>
      </c>
      <c r="Y94" s="34">
        <v>0.04</v>
      </c>
      <c r="Z94" s="34">
        <f t="shared" si="86"/>
        <v>2.2499999999999999E-2</v>
      </c>
      <c r="AA94" s="33">
        <f t="shared" si="82"/>
        <v>2.75E-2</v>
      </c>
      <c r="AB94" s="33">
        <f t="shared" si="83"/>
        <v>3.2500000000000001E-2</v>
      </c>
      <c r="AC94" s="35">
        <f t="shared" si="84"/>
        <v>0.04</v>
      </c>
      <c r="AD94" s="33"/>
      <c r="AE94" t="s">
        <v>103</v>
      </c>
      <c r="AF94" s="60">
        <f>'Q2 2016'!B12</f>
        <v>2.3135196710582569E-2</v>
      </c>
      <c r="AG94" s="61">
        <f>'Q2 2016'!C12</f>
        <v>2.7705448592882573E-2</v>
      </c>
      <c r="AH94" s="61">
        <f>'Q2 2016'!D12</f>
        <v>3.3054762129858417E-2</v>
      </c>
      <c r="AI94" s="62">
        <f>'Q2 2016'!E12</f>
        <v>3.9183137321510075E-2</v>
      </c>
      <c r="AK94" s="41">
        <f t="shared" si="93"/>
        <v>0.84593492570039375</v>
      </c>
      <c r="AL94" s="42">
        <f t="shared" si="93"/>
        <v>0.83749801799052048</v>
      </c>
      <c r="AM94" s="42">
        <f t="shared" si="93"/>
        <v>0.8568864273874699</v>
      </c>
      <c r="AN94" s="43">
        <f t="shared" si="93"/>
        <v>0.89395277299756892</v>
      </c>
    </row>
    <row r="95" spans="2:40" ht="15.75" thickBot="1" x14ac:dyDescent="0.3">
      <c r="B95" s="1">
        <v>35556</v>
      </c>
      <c r="C95">
        <v>6.69</v>
      </c>
      <c r="D95">
        <v>6.98</v>
      </c>
      <c r="E95" s="2">
        <v>7.17</v>
      </c>
      <c r="F95">
        <v>7.29</v>
      </c>
      <c r="G95" s="49">
        <v>7.42</v>
      </c>
      <c r="H95">
        <v>7.7</v>
      </c>
      <c r="K95" t="s">
        <v>103</v>
      </c>
      <c r="L95" s="29">
        <f t="shared" ref="L95:Q95" si="99">AVERAGE(C5031:C5096)</f>
        <v>1.7078787878787878</v>
      </c>
      <c r="M95" s="29">
        <f t="shared" si="99"/>
        <v>2.3565151515151506</v>
      </c>
      <c r="N95" s="29">
        <f t="shared" si="99"/>
        <v>2.9277272727272732</v>
      </c>
      <c r="O95" s="29">
        <f t="shared" si="99"/>
        <v>3.4028787878787887</v>
      </c>
      <c r="P95" s="29">
        <f t="shared" si="99"/>
        <v>4.1137878787878792</v>
      </c>
      <c r="Q95" s="29">
        <f t="shared" si="99"/>
        <v>4.501212121212121</v>
      </c>
      <c r="R95" t="s">
        <v>213</v>
      </c>
      <c r="S95" s="36">
        <f t="shared" si="78"/>
        <v>2.2866212121212124E-2</v>
      </c>
      <c r="T95" s="37">
        <f t="shared" si="79"/>
        <v>2.8454772727272731E-2</v>
      </c>
      <c r="U95" s="37">
        <f t="shared" si="80"/>
        <v>3.3760984848484853E-2</v>
      </c>
      <c r="V95" s="38">
        <f t="shared" si="81"/>
        <v>3.8784848484848491E-2</v>
      </c>
      <c r="W95" s="33"/>
      <c r="X95" t="s">
        <v>213</v>
      </c>
      <c r="Y95" s="36">
        <v>0.04</v>
      </c>
      <c r="Z95" s="36">
        <f t="shared" si="86"/>
        <v>0.02</v>
      </c>
      <c r="AA95" s="37">
        <f t="shared" si="82"/>
        <v>2.5000000000000001E-2</v>
      </c>
      <c r="AB95" s="37">
        <f t="shared" si="83"/>
        <v>0.03</v>
      </c>
      <c r="AC95" s="38">
        <f t="shared" si="84"/>
        <v>3.5000000000000003E-2</v>
      </c>
      <c r="AD95" s="33"/>
      <c r="AE95" t="s">
        <v>213</v>
      </c>
      <c r="AF95" s="63">
        <f>'Q3 2016'!B12</f>
        <v>1.92046464523562E-2</v>
      </c>
      <c r="AG95" s="64">
        <f>'Q3 2016'!C12</f>
        <v>2.3539161659079794E-2</v>
      </c>
      <c r="AH95" s="64">
        <f>'Q3 2016'!D12</f>
        <v>2.8662610504623532E-2</v>
      </c>
      <c r="AI95" s="65">
        <f>'Q3 2016'!E12</f>
        <v>3.4574992988987398E-2</v>
      </c>
      <c r="AK95" s="44">
        <f t="shared" ref="AK95" si="100">AF95/S95</f>
        <v>0.83987003840224028</v>
      </c>
      <c r="AL95" s="45">
        <f t="shared" ref="AL95" si="101">AG95/T95</f>
        <v>0.82724827517313027</v>
      </c>
      <c r="AM95" s="45">
        <f t="shared" ref="AM95" si="102">AH95/U95</f>
        <v>0.84898620799297775</v>
      </c>
      <c r="AN95" s="46">
        <f t="shared" ref="AN95" si="103">AI95/V95</f>
        <v>0.89145618301162899</v>
      </c>
    </row>
    <row r="96" spans="2:40" x14ac:dyDescent="0.25">
      <c r="B96" s="1">
        <v>35557</v>
      </c>
      <c r="C96">
        <v>6.75</v>
      </c>
      <c r="D96">
        <v>7.04</v>
      </c>
      <c r="E96" s="2">
        <v>7.23</v>
      </c>
      <c r="F96">
        <v>7.37</v>
      </c>
      <c r="G96" s="49">
        <v>7.51</v>
      </c>
      <c r="H96">
        <v>7.77</v>
      </c>
      <c r="AJ96" t="s">
        <v>248</v>
      </c>
      <c r="AK96" s="178">
        <f>AVERAGE(AK89:AK95)</f>
        <v>0.83762054567310906</v>
      </c>
      <c r="AL96" s="178">
        <f t="shared" ref="AL96:AN96" si="104">AVERAGE(AL89:AL95)</f>
        <v>0.83862382136206903</v>
      </c>
      <c r="AM96" s="178">
        <f t="shared" si="104"/>
        <v>0.85958982074614343</v>
      </c>
      <c r="AN96" s="178">
        <f t="shared" si="104"/>
        <v>0.8928289791374775</v>
      </c>
    </row>
    <row r="97" spans="2:37" ht="15.75" thickBot="1" x14ac:dyDescent="0.3">
      <c r="B97" s="1">
        <v>35558</v>
      </c>
      <c r="C97">
        <v>6.71</v>
      </c>
      <c r="D97">
        <v>7</v>
      </c>
      <c r="E97" s="2">
        <v>7.19</v>
      </c>
      <c r="F97">
        <v>7.38</v>
      </c>
      <c r="G97" s="49">
        <v>7.53</v>
      </c>
      <c r="H97">
        <v>7.72</v>
      </c>
      <c r="S97" s="70"/>
      <c r="T97" s="70"/>
      <c r="U97" s="70"/>
      <c r="V97" s="70"/>
      <c r="Y97" s="51" t="s">
        <v>246</v>
      </c>
      <c r="AA97" s="168" t="s">
        <v>247</v>
      </c>
      <c r="AE97" s="169"/>
      <c r="AF97" s="170"/>
      <c r="AG97" s="170"/>
      <c r="AH97" s="170"/>
      <c r="AI97" s="170"/>
      <c r="AJ97" s="169"/>
    </row>
    <row r="98" spans="2:37" ht="15.75" thickBot="1" x14ac:dyDescent="0.3">
      <c r="B98" s="1">
        <v>35559</v>
      </c>
      <c r="C98">
        <v>6.65</v>
      </c>
      <c r="D98">
        <v>6.93</v>
      </c>
      <c r="E98" s="2">
        <v>7.13</v>
      </c>
      <c r="F98">
        <v>7.29</v>
      </c>
      <c r="G98" s="49">
        <v>7.43</v>
      </c>
      <c r="H98">
        <v>7.69</v>
      </c>
      <c r="AE98" s="169"/>
      <c r="AF98" s="170"/>
      <c r="AG98" s="170"/>
      <c r="AH98" s="170"/>
      <c r="AI98" s="170" t="s">
        <v>249</v>
      </c>
      <c r="AK98" s="67">
        <f>AVERAGE(AK89:AN95)</f>
        <v>0.85716579172969976</v>
      </c>
    </row>
    <row r="99" spans="2:37" x14ac:dyDescent="0.25">
      <c r="B99" s="1">
        <v>35562</v>
      </c>
      <c r="C99">
        <v>6.62</v>
      </c>
      <c r="D99">
        <v>6.91</v>
      </c>
      <c r="E99" s="2">
        <v>7.11</v>
      </c>
      <c r="F99">
        <v>7.28</v>
      </c>
      <c r="G99" s="49">
        <v>7.41</v>
      </c>
      <c r="H99">
        <v>7.68</v>
      </c>
      <c r="AE99" s="169"/>
      <c r="AF99" s="170"/>
      <c r="AG99" s="170"/>
      <c r="AH99" s="170"/>
      <c r="AI99" s="170"/>
      <c r="AJ99" s="169"/>
    </row>
    <row r="100" spans="2:37" x14ac:dyDescent="0.25">
      <c r="B100" s="1">
        <v>35563</v>
      </c>
      <c r="C100">
        <v>6.67</v>
      </c>
      <c r="D100">
        <v>6.97</v>
      </c>
      <c r="E100" s="2">
        <v>7.18</v>
      </c>
      <c r="F100">
        <v>7.33</v>
      </c>
      <c r="G100" s="49">
        <v>7.48</v>
      </c>
      <c r="H100">
        <v>7.73</v>
      </c>
      <c r="AE100" s="169"/>
      <c r="AF100" s="170"/>
      <c r="AG100" s="170"/>
      <c r="AH100" s="170"/>
      <c r="AI100" s="170"/>
      <c r="AJ100" s="169"/>
    </row>
    <row r="101" spans="2:37" x14ac:dyDescent="0.25">
      <c r="B101" s="1">
        <v>35564</v>
      </c>
      <c r="C101">
        <v>6.64</v>
      </c>
      <c r="D101">
        <v>6.93</v>
      </c>
      <c r="E101" s="2">
        <v>7.14</v>
      </c>
      <c r="F101">
        <v>7.29</v>
      </c>
      <c r="G101" s="49">
        <v>7.43</v>
      </c>
      <c r="H101">
        <v>7.68</v>
      </c>
      <c r="AE101" s="169"/>
      <c r="AF101" s="170"/>
      <c r="AG101" s="170"/>
      <c r="AH101" s="170"/>
      <c r="AI101" s="170"/>
      <c r="AJ101" s="169"/>
    </row>
    <row r="102" spans="2:37" x14ac:dyDescent="0.25">
      <c r="B102" s="1">
        <v>35565</v>
      </c>
      <c r="C102">
        <v>6.63</v>
      </c>
      <c r="D102">
        <v>6.92</v>
      </c>
      <c r="E102" s="2">
        <v>7.13</v>
      </c>
      <c r="F102">
        <v>7.28</v>
      </c>
      <c r="G102" s="49">
        <v>7.43</v>
      </c>
      <c r="H102">
        <v>7.67</v>
      </c>
      <c r="AE102" s="169"/>
      <c r="AF102" s="170"/>
      <c r="AG102" s="170"/>
      <c r="AH102" s="170"/>
      <c r="AI102" s="170"/>
      <c r="AJ102" s="169"/>
    </row>
    <row r="103" spans="2:37" x14ac:dyDescent="0.25">
      <c r="B103" s="1">
        <v>35566</v>
      </c>
      <c r="C103">
        <v>6.66</v>
      </c>
      <c r="D103">
        <v>6.95</v>
      </c>
      <c r="E103" s="2">
        <v>7.16</v>
      </c>
      <c r="F103">
        <v>7.31</v>
      </c>
      <c r="G103" s="49">
        <v>7.46</v>
      </c>
      <c r="H103">
        <v>7.71</v>
      </c>
      <c r="AE103" s="169"/>
      <c r="AF103" s="170"/>
      <c r="AG103" s="170"/>
      <c r="AH103" s="170"/>
      <c r="AI103" s="170"/>
      <c r="AJ103" s="169"/>
    </row>
    <row r="104" spans="2:37" x14ac:dyDescent="0.25">
      <c r="B104" s="1">
        <v>35569</v>
      </c>
      <c r="C104">
        <v>6.67</v>
      </c>
      <c r="D104">
        <v>6.97</v>
      </c>
      <c r="E104" s="2">
        <v>7.17</v>
      </c>
      <c r="F104">
        <v>7.32</v>
      </c>
      <c r="G104" s="49">
        <v>7.47</v>
      </c>
      <c r="H104">
        <v>7.72</v>
      </c>
      <c r="AE104" s="169"/>
      <c r="AF104" s="169"/>
      <c r="AG104" s="169"/>
      <c r="AH104" s="169"/>
      <c r="AI104" s="169"/>
      <c r="AJ104" s="169"/>
    </row>
    <row r="105" spans="2:37" x14ac:dyDescent="0.25">
      <c r="B105" s="1">
        <v>35570</v>
      </c>
      <c r="C105">
        <v>6.63</v>
      </c>
      <c r="D105">
        <v>6.93</v>
      </c>
      <c r="E105" s="2">
        <v>7.13</v>
      </c>
      <c r="F105">
        <v>7.31</v>
      </c>
      <c r="G105" s="49">
        <v>7.46</v>
      </c>
      <c r="H105">
        <v>7.73</v>
      </c>
      <c r="AE105" s="169"/>
      <c r="AF105" s="169"/>
      <c r="AG105" s="169"/>
      <c r="AH105" s="169"/>
      <c r="AI105" s="169"/>
      <c r="AJ105" s="169"/>
    </row>
    <row r="106" spans="2:37" x14ac:dyDescent="0.25">
      <c r="B106" s="1">
        <v>35571</v>
      </c>
      <c r="C106">
        <v>6.64</v>
      </c>
      <c r="D106">
        <v>6.96</v>
      </c>
      <c r="E106" s="2">
        <v>7.17</v>
      </c>
      <c r="F106">
        <v>7.34</v>
      </c>
      <c r="G106" s="49">
        <v>7.49</v>
      </c>
      <c r="H106">
        <v>7.78</v>
      </c>
    </row>
    <row r="107" spans="2:37" x14ac:dyDescent="0.25">
      <c r="B107" s="1">
        <v>35572</v>
      </c>
      <c r="C107">
        <v>6.65</v>
      </c>
      <c r="D107">
        <v>6.99</v>
      </c>
      <c r="E107" s="2">
        <v>7.21</v>
      </c>
      <c r="F107">
        <v>7.37</v>
      </c>
      <c r="G107" s="49">
        <v>7.52</v>
      </c>
      <c r="H107">
        <v>7.8</v>
      </c>
    </row>
    <row r="108" spans="2:37" x14ac:dyDescent="0.25">
      <c r="B108" s="1">
        <v>35573</v>
      </c>
      <c r="C108">
        <v>6.64</v>
      </c>
      <c r="D108">
        <v>6.97</v>
      </c>
      <c r="E108" s="2">
        <v>7.19</v>
      </c>
      <c r="F108">
        <v>7.35</v>
      </c>
      <c r="G108" s="49">
        <v>7.5</v>
      </c>
      <c r="H108">
        <v>7.8</v>
      </c>
    </row>
    <row r="109" spans="2:37" x14ac:dyDescent="0.25">
      <c r="B109" s="1">
        <v>35577</v>
      </c>
      <c r="C109">
        <v>6.68</v>
      </c>
      <c r="D109">
        <v>7.02</v>
      </c>
      <c r="E109" s="2">
        <v>7.22</v>
      </c>
      <c r="F109">
        <v>7.4</v>
      </c>
      <c r="G109" s="49">
        <v>7.55</v>
      </c>
      <c r="H109">
        <v>7.84</v>
      </c>
    </row>
    <row r="110" spans="2:37" x14ac:dyDescent="0.25">
      <c r="B110" s="1">
        <v>35578</v>
      </c>
      <c r="C110">
        <v>6.7</v>
      </c>
      <c r="D110">
        <v>7.04</v>
      </c>
      <c r="E110" s="2">
        <v>7.24</v>
      </c>
      <c r="F110">
        <v>7.4</v>
      </c>
      <c r="G110" s="49">
        <v>7.56</v>
      </c>
      <c r="H110">
        <v>7.84</v>
      </c>
    </row>
    <row r="111" spans="2:37" x14ac:dyDescent="0.25">
      <c r="B111" s="1">
        <v>35579</v>
      </c>
      <c r="C111">
        <v>6.67</v>
      </c>
      <c r="D111">
        <v>6.99</v>
      </c>
      <c r="E111" s="2">
        <v>7.21</v>
      </c>
      <c r="F111">
        <v>7.35</v>
      </c>
      <c r="G111" s="49">
        <v>7.5</v>
      </c>
      <c r="H111">
        <v>7.79</v>
      </c>
    </row>
    <row r="112" spans="2:37" x14ac:dyDescent="0.25">
      <c r="B112" s="1">
        <v>35580</v>
      </c>
      <c r="C112">
        <v>6.6</v>
      </c>
      <c r="D112">
        <v>6.91</v>
      </c>
      <c r="E112" s="2">
        <v>7.12</v>
      </c>
      <c r="F112">
        <v>7.28</v>
      </c>
      <c r="G112" s="49">
        <v>7.43</v>
      </c>
      <c r="H112">
        <v>7.74</v>
      </c>
    </row>
    <row r="113" spans="2:8" x14ac:dyDescent="0.25">
      <c r="B113" s="1">
        <v>35581</v>
      </c>
      <c r="C113">
        <v>6.61</v>
      </c>
      <c r="D113">
        <v>6.93</v>
      </c>
      <c r="E113" s="2">
        <v>7.13</v>
      </c>
      <c r="F113">
        <v>7.3</v>
      </c>
      <c r="G113" s="49">
        <v>7.44</v>
      </c>
      <c r="H113">
        <v>7.75</v>
      </c>
    </row>
    <row r="114" spans="2:8" x14ac:dyDescent="0.25">
      <c r="B114" s="1">
        <v>35583</v>
      </c>
      <c r="C114">
        <v>6.61</v>
      </c>
      <c r="D114">
        <v>6.91</v>
      </c>
      <c r="E114" s="2">
        <v>7.11</v>
      </c>
      <c r="F114">
        <v>7.27</v>
      </c>
      <c r="G114" s="49">
        <v>7.42</v>
      </c>
      <c r="H114">
        <v>7.71</v>
      </c>
    </row>
    <row r="115" spans="2:8" x14ac:dyDescent="0.25">
      <c r="B115" s="1">
        <v>35584</v>
      </c>
      <c r="C115">
        <v>6.59</v>
      </c>
      <c r="D115">
        <v>6.88</v>
      </c>
      <c r="E115" s="2">
        <v>7.08</v>
      </c>
      <c r="F115">
        <v>7.24</v>
      </c>
      <c r="G115" s="49">
        <v>7.38</v>
      </c>
      <c r="H115">
        <v>7.67</v>
      </c>
    </row>
    <row r="116" spans="2:8" x14ac:dyDescent="0.25">
      <c r="B116" s="1">
        <v>35585</v>
      </c>
      <c r="C116">
        <v>6.59</v>
      </c>
      <c r="D116">
        <v>6.89</v>
      </c>
      <c r="E116" s="2">
        <v>7.08</v>
      </c>
      <c r="F116">
        <v>7.23</v>
      </c>
      <c r="G116" s="49">
        <v>7.38</v>
      </c>
      <c r="H116">
        <v>7.68</v>
      </c>
    </row>
    <row r="117" spans="2:8" x14ac:dyDescent="0.25">
      <c r="B117" s="1">
        <v>35586</v>
      </c>
      <c r="C117">
        <v>6.59</v>
      </c>
      <c r="D117">
        <v>6.89</v>
      </c>
      <c r="E117" s="2">
        <v>7.08</v>
      </c>
      <c r="F117">
        <v>7.23</v>
      </c>
      <c r="G117" s="49">
        <v>7.37</v>
      </c>
      <c r="H117">
        <v>7.68</v>
      </c>
    </row>
    <row r="118" spans="2:8" x14ac:dyDescent="0.25">
      <c r="B118" s="1">
        <v>35587</v>
      </c>
      <c r="C118">
        <v>6.51</v>
      </c>
      <c r="D118">
        <v>6.8</v>
      </c>
      <c r="E118" s="2">
        <v>6.98</v>
      </c>
      <c r="F118">
        <v>7.12</v>
      </c>
      <c r="G118" s="49">
        <v>7.25</v>
      </c>
      <c r="H118">
        <v>7.58</v>
      </c>
    </row>
    <row r="119" spans="2:8" x14ac:dyDescent="0.25">
      <c r="B119" s="1">
        <v>35590</v>
      </c>
      <c r="C119">
        <v>6.55</v>
      </c>
      <c r="D119">
        <v>6.84</v>
      </c>
      <c r="E119" s="2">
        <v>7.03</v>
      </c>
      <c r="F119">
        <v>7.16</v>
      </c>
      <c r="G119" s="49">
        <v>7.3</v>
      </c>
      <c r="H119">
        <v>7.62</v>
      </c>
    </row>
    <row r="120" spans="2:8" x14ac:dyDescent="0.25">
      <c r="B120" s="1">
        <v>35591</v>
      </c>
      <c r="C120">
        <v>6.57</v>
      </c>
      <c r="D120">
        <v>6.86</v>
      </c>
      <c r="E120" s="2">
        <v>7.05</v>
      </c>
      <c r="F120">
        <v>7.18</v>
      </c>
      <c r="G120" s="49">
        <v>7.31</v>
      </c>
      <c r="H120">
        <v>7.63</v>
      </c>
    </row>
    <row r="121" spans="2:8" x14ac:dyDescent="0.25">
      <c r="B121" s="1">
        <v>35592</v>
      </c>
      <c r="C121">
        <v>6.57</v>
      </c>
      <c r="D121">
        <v>6.86</v>
      </c>
      <c r="E121" s="2">
        <v>7.04</v>
      </c>
      <c r="F121">
        <v>7.17</v>
      </c>
      <c r="G121" s="49">
        <v>7.3</v>
      </c>
      <c r="H121">
        <v>7.62</v>
      </c>
    </row>
    <row r="122" spans="2:8" x14ac:dyDescent="0.25">
      <c r="B122" s="1">
        <v>35593</v>
      </c>
      <c r="C122">
        <v>6.47</v>
      </c>
      <c r="D122">
        <v>6.75</v>
      </c>
      <c r="E122" s="2">
        <v>6.94</v>
      </c>
      <c r="F122">
        <v>7.09</v>
      </c>
      <c r="G122" s="49">
        <v>7.21</v>
      </c>
      <c r="H122">
        <v>7.55</v>
      </c>
    </row>
    <row r="123" spans="2:8" x14ac:dyDescent="0.25">
      <c r="B123" s="1">
        <v>35594</v>
      </c>
      <c r="C123">
        <v>6.43</v>
      </c>
      <c r="D123">
        <v>6.71</v>
      </c>
      <c r="E123" s="2">
        <v>6.9</v>
      </c>
      <c r="F123">
        <v>7.05</v>
      </c>
      <c r="G123" s="49">
        <v>7.15</v>
      </c>
      <c r="H123">
        <v>7.52</v>
      </c>
    </row>
    <row r="124" spans="2:8" x14ac:dyDescent="0.25">
      <c r="B124" s="1">
        <v>35597</v>
      </c>
      <c r="C124">
        <v>6.42</v>
      </c>
      <c r="D124">
        <v>6.69</v>
      </c>
      <c r="E124" s="2">
        <v>6.87</v>
      </c>
      <c r="F124">
        <v>7.01</v>
      </c>
      <c r="G124" s="49">
        <v>7.11</v>
      </c>
      <c r="H124">
        <v>7.48</v>
      </c>
    </row>
    <row r="125" spans="2:8" x14ac:dyDescent="0.25">
      <c r="B125" s="1">
        <v>35598</v>
      </c>
      <c r="C125">
        <v>6.45</v>
      </c>
      <c r="D125">
        <v>6.72</v>
      </c>
      <c r="E125" s="2">
        <v>6.9</v>
      </c>
      <c r="F125">
        <v>7.04</v>
      </c>
      <c r="G125" s="49">
        <v>7.14</v>
      </c>
      <c r="H125">
        <v>7.5</v>
      </c>
    </row>
    <row r="126" spans="2:8" x14ac:dyDescent="0.25">
      <c r="B126" s="1">
        <v>35599</v>
      </c>
      <c r="C126">
        <v>6.43</v>
      </c>
      <c r="D126">
        <v>6.7</v>
      </c>
      <c r="E126" s="2">
        <v>6.88</v>
      </c>
      <c r="F126">
        <v>7.01</v>
      </c>
      <c r="G126" s="49">
        <v>7.1</v>
      </c>
      <c r="H126">
        <v>7.46</v>
      </c>
    </row>
    <row r="127" spans="2:8" x14ac:dyDescent="0.25">
      <c r="B127" s="1">
        <v>35600</v>
      </c>
      <c r="C127">
        <v>6.43</v>
      </c>
      <c r="D127">
        <v>6.7</v>
      </c>
      <c r="E127" s="2">
        <v>6.88</v>
      </c>
      <c r="F127">
        <v>7.01</v>
      </c>
      <c r="G127" s="49">
        <v>7.1</v>
      </c>
      <c r="H127">
        <v>7.46</v>
      </c>
    </row>
    <row r="128" spans="2:8" x14ac:dyDescent="0.25">
      <c r="B128" s="1">
        <v>35601</v>
      </c>
      <c r="C128">
        <v>6.41</v>
      </c>
      <c r="D128">
        <v>6.68</v>
      </c>
      <c r="E128" s="2">
        <v>6.87</v>
      </c>
      <c r="F128">
        <v>6.98</v>
      </c>
      <c r="G128" s="49">
        <v>7.1</v>
      </c>
      <c r="H128">
        <v>7.43</v>
      </c>
    </row>
    <row r="129" spans="2:8" x14ac:dyDescent="0.25">
      <c r="B129" s="1">
        <v>35604</v>
      </c>
      <c r="C129">
        <v>6.43</v>
      </c>
      <c r="D129">
        <v>6.71</v>
      </c>
      <c r="E129" s="2">
        <v>6.89</v>
      </c>
      <c r="F129">
        <v>7.01</v>
      </c>
      <c r="G129" s="49">
        <v>7.11</v>
      </c>
      <c r="H129">
        <v>7.46</v>
      </c>
    </row>
    <row r="130" spans="2:8" x14ac:dyDescent="0.25">
      <c r="B130" s="1">
        <v>35605</v>
      </c>
      <c r="C130">
        <v>6.44</v>
      </c>
      <c r="D130">
        <v>6.71</v>
      </c>
      <c r="E130" s="2">
        <v>6.89</v>
      </c>
      <c r="F130">
        <v>7.02</v>
      </c>
      <c r="G130" s="49">
        <v>7.12</v>
      </c>
      <c r="H130">
        <v>7.46</v>
      </c>
    </row>
    <row r="131" spans="2:8" x14ac:dyDescent="0.25">
      <c r="B131" s="1">
        <v>35606</v>
      </c>
      <c r="C131">
        <v>6.45</v>
      </c>
      <c r="D131">
        <v>6.73</v>
      </c>
      <c r="E131" s="2">
        <v>6.92</v>
      </c>
      <c r="F131">
        <v>7.06</v>
      </c>
      <c r="G131" s="49">
        <v>7.16</v>
      </c>
      <c r="H131">
        <v>7.52</v>
      </c>
    </row>
    <row r="132" spans="2:8" x14ac:dyDescent="0.25">
      <c r="B132" s="1">
        <v>35607</v>
      </c>
      <c r="C132">
        <v>6.47</v>
      </c>
      <c r="D132">
        <v>6.77</v>
      </c>
      <c r="E132" s="2">
        <v>6.96</v>
      </c>
      <c r="F132">
        <v>7.11</v>
      </c>
      <c r="G132" s="49">
        <v>7.23</v>
      </c>
      <c r="H132">
        <v>7.56</v>
      </c>
    </row>
    <row r="133" spans="2:8" x14ac:dyDescent="0.25">
      <c r="B133" s="1">
        <v>35608</v>
      </c>
      <c r="C133">
        <v>6.45</v>
      </c>
      <c r="D133">
        <v>6.75</v>
      </c>
      <c r="E133" s="2">
        <v>6.94</v>
      </c>
      <c r="F133">
        <v>7.07</v>
      </c>
      <c r="G133" s="49">
        <v>7.18</v>
      </c>
      <c r="H133">
        <v>7.53</v>
      </c>
    </row>
    <row r="134" spans="2:8" x14ac:dyDescent="0.25">
      <c r="B134" s="1">
        <v>35611</v>
      </c>
      <c r="C134">
        <v>6.52</v>
      </c>
      <c r="D134">
        <v>6.82</v>
      </c>
      <c r="E134" s="2">
        <v>6.99</v>
      </c>
      <c r="F134">
        <v>7.13</v>
      </c>
      <c r="G134" s="49">
        <v>7.27</v>
      </c>
      <c r="H134">
        <v>7.58</v>
      </c>
    </row>
    <row r="135" spans="2:8" x14ac:dyDescent="0.25">
      <c r="B135" s="1">
        <v>35612</v>
      </c>
      <c r="C135">
        <v>6.48</v>
      </c>
      <c r="D135">
        <v>6.77</v>
      </c>
      <c r="E135" s="2">
        <v>6.94</v>
      </c>
      <c r="F135">
        <v>7.07</v>
      </c>
      <c r="G135" s="49">
        <v>7.19</v>
      </c>
      <c r="H135">
        <v>7.51</v>
      </c>
    </row>
    <row r="136" spans="2:8" x14ac:dyDescent="0.25">
      <c r="B136" s="1">
        <v>35613</v>
      </c>
      <c r="C136">
        <v>6.47</v>
      </c>
      <c r="D136">
        <v>6.74</v>
      </c>
      <c r="E136" s="2">
        <v>6.91</v>
      </c>
      <c r="F136">
        <v>7.04</v>
      </c>
      <c r="G136" s="49">
        <v>7.15</v>
      </c>
      <c r="H136">
        <v>7.48</v>
      </c>
    </row>
    <row r="137" spans="2:8" x14ac:dyDescent="0.25">
      <c r="B137" s="1">
        <v>35614</v>
      </c>
      <c r="C137">
        <v>6.39</v>
      </c>
      <c r="D137">
        <v>6.65</v>
      </c>
      <c r="E137" s="2">
        <v>6.81</v>
      </c>
      <c r="F137">
        <v>6.92</v>
      </c>
      <c r="G137" s="49">
        <v>7.06</v>
      </c>
      <c r="H137">
        <v>7.39</v>
      </c>
    </row>
    <row r="138" spans="2:8" x14ac:dyDescent="0.25">
      <c r="B138" s="1">
        <v>35618</v>
      </c>
      <c r="C138">
        <v>6.34</v>
      </c>
      <c r="D138">
        <v>6.6</v>
      </c>
      <c r="E138" s="2">
        <v>6.77</v>
      </c>
      <c r="F138">
        <v>6.88</v>
      </c>
      <c r="G138" s="49">
        <v>7.01</v>
      </c>
      <c r="H138">
        <v>7.34</v>
      </c>
    </row>
    <row r="139" spans="2:8" x14ac:dyDescent="0.25">
      <c r="B139" s="1">
        <v>35619</v>
      </c>
      <c r="C139">
        <v>6.35</v>
      </c>
      <c r="D139">
        <v>6.6</v>
      </c>
      <c r="E139" s="2">
        <v>6.77</v>
      </c>
      <c r="F139">
        <v>6.89</v>
      </c>
      <c r="G139" s="49">
        <v>7.01</v>
      </c>
      <c r="H139">
        <v>7.35</v>
      </c>
    </row>
    <row r="140" spans="2:8" x14ac:dyDescent="0.25">
      <c r="B140" s="1">
        <v>35620</v>
      </c>
      <c r="C140">
        <v>6.33</v>
      </c>
      <c r="D140">
        <v>6.57</v>
      </c>
      <c r="E140" s="2">
        <v>6.74</v>
      </c>
      <c r="F140">
        <v>6.86</v>
      </c>
      <c r="G140" s="49">
        <v>6.98</v>
      </c>
      <c r="H140">
        <v>7.31</v>
      </c>
    </row>
    <row r="141" spans="2:8" x14ac:dyDescent="0.25">
      <c r="B141" s="1">
        <v>35621</v>
      </c>
      <c r="C141">
        <v>6.33</v>
      </c>
      <c r="D141">
        <v>6.58</v>
      </c>
      <c r="E141" s="2">
        <v>6.74</v>
      </c>
      <c r="F141">
        <v>6.87</v>
      </c>
      <c r="G141" s="49">
        <v>6.99</v>
      </c>
      <c r="H141">
        <v>7.32</v>
      </c>
    </row>
    <row r="142" spans="2:8" x14ac:dyDescent="0.25">
      <c r="B142" s="1">
        <v>35622</v>
      </c>
      <c r="C142">
        <v>6.33</v>
      </c>
      <c r="D142">
        <v>6.56</v>
      </c>
      <c r="E142" s="2">
        <v>6.73</v>
      </c>
      <c r="F142">
        <v>6.85</v>
      </c>
      <c r="G142" s="49">
        <v>6.96</v>
      </c>
      <c r="H142">
        <v>7.28</v>
      </c>
    </row>
    <row r="143" spans="2:8" x14ac:dyDescent="0.25">
      <c r="B143" s="1">
        <v>35625</v>
      </c>
      <c r="C143">
        <v>6.35</v>
      </c>
      <c r="D143">
        <v>6.6</v>
      </c>
      <c r="E143" s="2">
        <v>6.76</v>
      </c>
      <c r="F143">
        <v>6.87</v>
      </c>
      <c r="G143" s="49">
        <v>6.99</v>
      </c>
      <c r="H143">
        <v>7.3</v>
      </c>
    </row>
    <row r="144" spans="2:8" x14ac:dyDescent="0.25">
      <c r="B144" s="1">
        <v>35626</v>
      </c>
      <c r="C144">
        <v>6.36</v>
      </c>
      <c r="D144">
        <v>6.59</v>
      </c>
      <c r="E144" s="2">
        <v>6.75</v>
      </c>
      <c r="F144">
        <v>6.87</v>
      </c>
      <c r="G144" s="49">
        <v>6.99</v>
      </c>
      <c r="H144">
        <v>7.3</v>
      </c>
    </row>
    <row r="145" spans="2:8" x14ac:dyDescent="0.25">
      <c r="B145" s="1">
        <v>35627</v>
      </c>
      <c r="C145">
        <v>6.32</v>
      </c>
      <c r="D145">
        <v>6.53</v>
      </c>
      <c r="E145" s="2">
        <v>6.69</v>
      </c>
      <c r="F145">
        <v>6.81</v>
      </c>
      <c r="G145" s="49">
        <v>6.92</v>
      </c>
      <c r="H145">
        <v>7.23</v>
      </c>
    </row>
    <row r="146" spans="2:8" x14ac:dyDescent="0.25">
      <c r="B146" s="1">
        <v>35628</v>
      </c>
      <c r="C146">
        <v>6.31</v>
      </c>
      <c r="D146">
        <v>6.53</v>
      </c>
      <c r="E146" s="2">
        <v>6.7</v>
      </c>
      <c r="F146">
        <v>6.81</v>
      </c>
      <c r="G146" s="49">
        <v>6.92</v>
      </c>
      <c r="H146">
        <v>7.23</v>
      </c>
    </row>
    <row r="147" spans="2:8" x14ac:dyDescent="0.25">
      <c r="B147" s="1">
        <v>35629</v>
      </c>
      <c r="C147">
        <v>6.33</v>
      </c>
      <c r="D147">
        <v>6.57</v>
      </c>
      <c r="E147" s="2">
        <v>6.74</v>
      </c>
      <c r="F147">
        <v>6.86</v>
      </c>
      <c r="G147" s="49">
        <v>6.97</v>
      </c>
      <c r="H147">
        <v>7.26</v>
      </c>
    </row>
    <row r="148" spans="2:8" x14ac:dyDescent="0.25">
      <c r="B148" s="1">
        <v>35632</v>
      </c>
      <c r="C148">
        <v>6.36</v>
      </c>
      <c r="D148">
        <v>6.6</v>
      </c>
      <c r="E148" s="2">
        <v>6.76</v>
      </c>
      <c r="F148">
        <v>6.88</v>
      </c>
      <c r="G148" s="49">
        <v>7</v>
      </c>
      <c r="H148">
        <v>7.29</v>
      </c>
    </row>
    <row r="149" spans="2:8" x14ac:dyDescent="0.25">
      <c r="B149" s="1">
        <v>35633</v>
      </c>
      <c r="C149">
        <v>6.28</v>
      </c>
      <c r="D149">
        <v>6.49</v>
      </c>
      <c r="E149" s="2">
        <v>6.66</v>
      </c>
      <c r="F149">
        <v>6.76</v>
      </c>
      <c r="G149" s="49">
        <v>6.87</v>
      </c>
      <c r="H149">
        <v>7.16</v>
      </c>
    </row>
    <row r="150" spans="2:8" x14ac:dyDescent="0.25">
      <c r="B150" s="1">
        <v>35634</v>
      </c>
      <c r="C150">
        <v>6.27</v>
      </c>
      <c r="D150">
        <v>6.49</v>
      </c>
      <c r="E150" s="2">
        <v>6.64</v>
      </c>
      <c r="F150">
        <v>6.76</v>
      </c>
      <c r="G150" s="49">
        <v>6.86</v>
      </c>
      <c r="H150">
        <v>7.14</v>
      </c>
    </row>
    <row r="151" spans="2:8" x14ac:dyDescent="0.25">
      <c r="B151" s="1">
        <v>35635</v>
      </c>
      <c r="C151">
        <v>6.28</v>
      </c>
      <c r="D151">
        <v>6.48</v>
      </c>
      <c r="E151" s="2">
        <v>6.65</v>
      </c>
      <c r="F151">
        <v>6.77</v>
      </c>
      <c r="G151" s="49">
        <v>6.87</v>
      </c>
      <c r="H151">
        <v>7.16</v>
      </c>
    </row>
    <row r="152" spans="2:8" x14ac:dyDescent="0.25">
      <c r="B152" s="1">
        <v>35636</v>
      </c>
      <c r="C152">
        <v>6.28</v>
      </c>
      <c r="D152">
        <v>6.5</v>
      </c>
      <c r="E152" s="2">
        <v>6.67</v>
      </c>
      <c r="F152">
        <v>6.79</v>
      </c>
      <c r="G152" s="49">
        <v>6.9</v>
      </c>
      <c r="H152">
        <v>7.18</v>
      </c>
    </row>
    <row r="153" spans="2:8" x14ac:dyDescent="0.25">
      <c r="B153" s="1">
        <v>35639</v>
      </c>
      <c r="C153">
        <v>6.26</v>
      </c>
      <c r="D153">
        <v>6.47</v>
      </c>
      <c r="E153" s="2">
        <v>6.63</v>
      </c>
      <c r="F153">
        <v>6.76</v>
      </c>
      <c r="G153" s="49">
        <v>6.87</v>
      </c>
      <c r="H153">
        <v>7.13</v>
      </c>
    </row>
    <row r="154" spans="2:8" x14ac:dyDescent="0.25">
      <c r="B154" s="1">
        <v>35640</v>
      </c>
      <c r="C154">
        <v>6.21</v>
      </c>
      <c r="D154">
        <v>6.42</v>
      </c>
      <c r="E154" s="2">
        <v>6.6</v>
      </c>
      <c r="F154">
        <v>6.72</v>
      </c>
      <c r="G154" s="49">
        <v>6.81</v>
      </c>
      <c r="H154">
        <v>7.09</v>
      </c>
    </row>
    <row r="155" spans="2:8" x14ac:dyDescent="0.25">
      <c r="B155" s="1">
        <v>35641</v>
      </c>
      <c r="C155">
        <v>6.19</v>
      </c>
      <c r="D155">
        <v>6.38</v>
      </c>
      <c r="E155" s="2">
        <v>6.55</v>
      </c>
      <c r="F155">
        <v>6.67</v>
      </c>
      <c r="G155" s="49">
        <v>6.76</v>
      </c>
      <c r="H155">
        <v>7.03</v>
      </c>
    </row>
    <row r="156" spans="2:8" x14ac:dyDescent="0.25">
      <c r="B156" s="1">
        <v>35642</v>
      </c>
      <c r="C156">
        <v>6.17</v>
      </c>
      <c r="D156">
        <v>6.36</v>
      </c>
      <c r="E156" s="2">
        <v>6.5</v>
      </c>
      <c r="F156">
        <v>6.64</v>
      </c>
      <c r="G156" s="49">
        <v>6.72</v>
      </c>
      <c r="H156">
        <v>7.02</v>
      </c>
    </row>
    <row r="157" spans="2:8" x14ac:dyDescent="0.25">
      <c r="B157" s="1">
        <v>35643</v>
      </c>
      <c r="C157">
        <v>6.32</v>
      </c>
      <c r="D157">
        <v>6.53</v>
      </c>
      <c r="E157" s="2">
        <v>6.69</v>
      </c>
      <c r="F157">
        <v>6.83</v>
      </c>
      <c r="G157" s="49">
        <v>6.92</v>
      </c>
      <c r="H157">
        <v>7.18</v>
      </c>
    </row>
    <row r="158" spans="2:8" x14ac:dyDescent="0.25">
      <c r="B158" s="1">
        <v>35646</v>
      </c>
      <c r="C158">
        <v>6.34</v>
      </c>
      <c r="D158">
        <v>6.56</v>
      </c>
      <c r="E158" s="2">
        <v>6.72</v>
      </c>
      <c r="F158">
        <v>6.85</v>
      </c>
      <c r="G158" s="49">
        <v>6.94</v>
      </c>
      <c r="H158">
        <v>7.2</v>
      </c>
    </row>
    <row r="159" spans="2:8" x14ac:dyDescent="0.25">
      <c r="B159" s="1">
        <v>35647</v>
      </c>
      <c r="C159">
        <v>6.35</v>
      </c>
      <c r="D159">
        <v>6.57</v>
      </c>
      <c r="E159" s="2">
        <v>6.72</v>
      </c>
      <c r="F159">
        <v>6.86</v>
      </c>
      <c r="G159" s="49">
        <v>6.95</v>
      </c>
      <c r="H159">
        <v>7.2</v>
      </c>
    </row>
    <row r="160" spans="2:8" x14ac:dyDescent="0.25">
      <c r="B160" s="1">
        <v>35648</v>
      </c>
      <c r="C160">
        <v>6.35</v>
      </c>
      <c r="D160">
        <v>6.57</v>
      </c>
      <c r="E160" s="2">
        <v>6.72</v>
      </c>
      <c r="F160">
        <v>6.86</v>
      </c>
      <c r="G160" s="49">
        <v>6.95</v>
      </c>
      <c r="H160">
        <v>7.21</v>
      </c>
    </row>
    <row r="161" spans="2:8" x14ac:dyDescent="0.25">
      <c r="B161" s="1">
        <v>35649</v>
      </c>
      <c r="C161">
        <v>6.36</v>
      </c>
      <c r="D161">
        <v>6.59</v>
      </c>
      <c r="E161" s="2">
        <v>6.74</v>
      </c>
      <c r="F161">
        <v>6.86</v>
      </c>
      <c r="G161" s="49">
        <v>6.96</v>
      </c>
      <c r="H161">
        <v>7.24</v>
      </c>
    </row>
    <row r="162" spans="2:8" x14ac:dyDescent="0.25">
      <c r="B162" s="1">
        <v>35650</v>
      </c>
      <c r="C162">
        <v>6.44</v>
      </c>
      <c r="D162">
        <v>6.68</v>
      </c>
      <c r="E162" s="2">
        <v>6.84</v>
      </c>
      <c r="F162">
        <v>7</v>
      </c>
      <c r="G162" s="49">
        <v>7.08</v>
      </c>
      <c r="H162">
        <v>7.39</v>
      </c>
    </row>
    <row r="163" spans="2:8" x14ac:dyDescent="0.25">
      <c r="B163" s="1">
        <v>35653</v>
      </c>
      <c r="C163">
        <v>6.43</v>
      </c>
      <c r="D163">
        <v>6.67</v>
      </c>
      <c r="E163" s="2">
        <v>6.84</v>
      </c>
      <c r="F163">
        <v>6.99</v>
      </c>
      <c r="G163" s="49">
        <v>7.1</v>
      </c>
      <c r="H163">
        <v>7.39</v>
      </c>
    </row>
    <row r="164" spans="2:8" x14ac:dyDescent="0.25">
      <c r="B164" s="1">
        <v>35654</v>
      </c>
      <c r="C164">
        <v>6.44</v>
      </c>
      <c r="D164">
        <v>6.7</v>
      </c>
      <c r="E164" s="2">
        <v>6.88</v>
      </c>
      <c r="F164">
        <v>7.02</v>
      </c>
      <c r="G164" s="49">
        <v>7.1</v>
      </c>
      <c r="H164">
        <v>7.43</v>
      </c>
    </row>
    <row r="165" spans="2:8" x14ac:dyDescent="0.25">
      <c r="B165" s="1">
        <v>35655</v>
      </c>
      <c r="C165">
        <v>6.4</v>
      </c>
      <c r="D165">
        <v>6.66</v>
      </c>
      <c r="E165" s="2">
        <v>6.84</v>
      </c>
      <c r="F165">
        <v>6.99</v>
      </c>
      <c r="G165" s="49">
        <v>7.1</v>
      </c>
      <c r="H165">
        <v>7.41</v>
      </c>
    </row>
    <row r="166" spans="2:8" x14ac:dyDescent="0.25">
      <c r="B166" s="1">
        <v>35656</v>
      </c>
      <c r="C166">
        <v>6.35</v>
      </c>
      <c r="D166">
        <v>6.6</v>
      </c>
      <c r="E166" s="2">
        <v>6.78</v>
      </c>
      <c r="F166">
        <v>6.9</v>
      </c>
      <c r="G166" s="49">
        <v>7.01</v>
      </c>
      <c r="H166">
        <v>7.33</v>
      </c>
    </row>
    <row r="167" spans="2:8" x14ac:dyDescent="0.25">
      <c r="B167" s="1">
        <v>35657</v>
      </c>
      <c r="C167">
        <v>6.32</v>
      </c>
      <c r="D167">
        <v>6.58</v>
      </c>
      <c r="E167" s="2">
        <v>6.75</v>
      </c>
      <c r="F167">
        <v>6.9</v>
      </c>
      <c r="G167" s="49">
        <v>7</v>
      </c>
      <c r="H167">
        <v>7.34</v>
      </c>
    </row>
    <row r="168" spans="2:8" x14ac:dyDescent="0.25">
      <c r="B168" s="1">
        <v>35660</v>
      </c>
      <c r="C168">
        <v>6.27</v>
      </c>
      <c r="D168">
        <v>6.52</v>
      </c>
      <c r="E168" s="2">
        <v>6.71</v>
      </c>
      <c r="F168">
        <v>6.85</v>
      </c>
      <c r="G168" s="49">
        <v>6.94</v>
      </c>
      <c r="H168">
        <v>7.28</v>
      </c>
    </row>
    <row r="169" spans="2:8" x14ac:dyDescent="0.25">
      <c r="B169" s="1">
        <v>35661</v>
      </c>
      <c r="C169">
        <v>6.29</v>
      </c>
      <c r="D169">
        <v>6.54</v>
      </c>
      <c r="E169" s="2">
        <v>6.72</v>
      </c>
      <c r="F169">
        <v>6.85</v>
      </c>
      <c r="G169" s="49">
        <v>6.95</v>
      </c>
      <c r="H169">
        <v>7.28</v>
      </c>
    </row>
    <row r="170" spans="2:8" x14ac:dyDescent="0.25">
      <c r="B170" s="1">
        <v>35662</v>
      </c>
      <c r="C170">
        <v>6.33</v>
      </c>
      <c r="D170">
        <v>6.57</v>
      </c>
      <c r="E170" s="2">
        <v>6.75</v>
      </c>
      <c r="F170">
        <v>6.88</v>
      </c>
      <c r="G170" s="49">
        <v>6.98</v>
      </c>
      <c r="H170">
        <v>7.31</v>
      </c>
    </row>
    <row r="171" spans="2:8" x14ac:dyDescent="0.25">
      <c r="B171" s="1">
        <v>35663</v>
      </c>
      <c r="C171">
        <v>6.36</v>
      </c>
      <c r="D171">
        <v>6.62</v>
      </c>
      <c r="E171" s="2">
        <v>6.79</v>
      </c>
      <c r="F171">
        <v>6.93</v>
      </c>
      <c r="G171" s="49">
        <v>7.04</v>
      </c>
      <c r="H171">
        <v>7.37</v>
      </c>
    </row>
    <row r="172" spans="2:8" x14ac:dyDescent="0.25">
      <c r="B172" s="1">
        <v>35664</v>
      </c>
      <c r="C172">
        <v>6.39</v>
      </c>
      <c r="D172">
        <v>6.66</v>
      </c>
      <c r="E172" s="2">
        <v>6.85</v>
      </c>
      <c r="F172">
        <v>7.01</v>
      </c>
      <c r="G172" s="49">
        <v>7.09</v>
      </c>
      <c r="H172">
        <v>7.45</v>
      </c>
    </row>
    <row r="173" spans="2:8" x14ac:dyDescent="0.25">
      <c r="B173" s="1">
        <v>35667</v>
      </c>
      <c r="C173">
        <v>6.42</v>
      </c>
      <c r="D173">
        <v>6.69</v>
      </c>
      <c r="E173" s="2">
        <v>6.89</v>
      </c>
      <c r="F173">
        <v>7.03</v>
      </c>
      <c r="G173" s="49">
        <v>7.11</v>
      </c>
      <c r="H173">
        <v>7.44</v>
      </c>
    </row>
    <row r="174" spans="2:8" x14ac:dyDescent="0.25">
      <c r="B174" s="1">
        <v>35668</v>
      </c>
      <c r="C174">
        <v>6.41</v>
      </c>
      <c r="D174">
        <v>6.69</v>
      </c>
      <c r="E174" s="2">
        <v>6.87</v>
      </c>
      <c r="F174">
        <v>7.02</v>
      </c>
      <c r="G174" s="49">
        <v>7.1</v>
      </c>
      <c r="H174">
        <v>7.43</v>
      </c>
    </row>
    <row r="175" spans="2:8" x14ac:dyDescent="0.25">
      <c r="B175" s="1">
        <v>35669</v>
      </c>
      <c r="C175">
        <v>6.42</v>
      </c>
      <c r="D175">
        <v>6.71</v>
      </c>
      <c r="E175" s="2">
        <v>6.88</v>
      </c>
      <c r="F175">
        <v>7.02</v>
      </c>
      <c r="G175" s="49">
        <v>7.09</v>
      </c>
      <c r="H175">
        <v>7.43</v>
      </c>
    </row>
    <row r="176" spans="2:8" x14ac:dyDescent="0.25">
      <c r="B176" s="1">
        <v>35670</v>
      </c>
      <c r="C176">
        <v>6.36</v>
      </c>
      <c r="D176">
        <v>6.64</v>
      </c>
      <c r="E176" s="2">
        <v>6.8</v>
      </c>
      <c r="F176">
        <v>6.93</v>
      </c>
      <c r="G176" s="49">
        <v>7.04</v>
      </c>
      <c r="H176">
        <v>7.35</v>
      </c>
    </row>
    <row r="177" spans="2:8" x14ac:dyDescent="0.25">
      <c r="B177" s="1">
        <v>35671</v>
      </c>
      <c r="C177">
        <v>6.39</v>
      </c>
      <c r="D177">
        <v>6.67</v>
      </c>
      <c r="E177" s="2">
        <v>6.85</v>
      </c>
      <c r="F177">
        <v>6.98</v>
      </c>
      <c r="G177" s="49">
        <v>7.08</v>
      </c>
      <c r="H177">
        <v>7.39</v>
      </c>
    </row>
    <row r="178" spans="2:8" x14ac:dyDescent="0.25">
      <c r="B178" s="1">
        <v>35673</v>
      </c>
      <c r="C178">
        <v>6.41</v>
      </c>
      <c r="D178">
        <v>6.67</v>
      </c>
      <c r="E178" s="2">
        <v>6.86</v>
      </c>
      <c r="F178">
        <v>6.99</v>
      </c>
      <c r="G178" s="49">
        <v>7.09</v>
      </c>
      <c r="H178">
        <v>7.39</v>
      </c>
    </row>
    <row r="179" spans="2:8" x14ac:dyDescent="0.25">
      <c r="B179" s="1">
        <v>35675</v>
      </c>
      <c r="C179">
        <v>6.38</v>
      </c>
      <c r="D179">
        <v>6.63</v>
      </c>
      <c r="E179" s="2">
        <v>6.82</v>
      </c>
      <c r="F179">
        <v>6.94</v>
      </c>
      <c r="G179" s="49">
        <v>7.05</v>
      </c>
      <c r="H179">
        <v>7.35</v>
      </c>
    </row>
    <row r="180" spans="2:8" x14ac:dyDescent="0.25">
      <c r="B180" s="1">
        <v>35676</v>
      </c>
      <c r="C180">
        <v>6.4</v>
      </c>
      <c r="D180">
        <v>6.66</v>
      </c>
      <c r="E180" s="2">
        <v>6.85</v>
      </c>
      <c r="F180">
        <v>6.97</v>
      </c>
      <c r="G180" s="49">
        <v>7.07</v>
      </c>
      <c r="H180">
        <v>7.38</v>
      </c>
    </row>
    <row r="181" spans="2:8" x14ac:dyDescent="0.25">
      <c r="B181" s="1">
        <v>35677</v>
      </c>
      <c r="C181">
        <v>6.41</v>
      </c>
      <c r="D181">
        <v>6.66</v>
      </c>
      <c r="E181" s="2">
        <v>6.85</v>
      </c>
      <c r="F181">
        <v>6.97</v>
      </c>
      <c r="G181" s="49">
        <v>7.08</v>
      </c>
      <c r="H181">
        <v>7.38</v>
      </c>
    </row>
    <row r="182" spans="2:8" x14ac:dyDescent="0.25">
      <c r="B182" s="1">
        <v>35678</v>
      </c>
      <c r="C182">
        <v>6.41</v>
      </c>
      <c r="D182">
        <v>6.69</v>
      </c>
      <c r="E182" s="2">
        <v>6.86</v>
      </c>
      <c r="F182">
        <v>7</v>
      </c>
      <c r="G182" s="49">
        <v>7.11</v>
      </c>
      <c r="H182">
        <v>7.42</v>
      </c>
    </row>
    <row r="183" spans="2:8" x14ac:dyDescent="0.25">
      <c r="B183" s="1">
        <v>35681</v>
      </c>
      <c r="C183">
        <v>6.41</v>
      </c>
      <c r="D183">
        <v>6.69</v>
      </c>
      <c r="E183" s="2">
        <v>6.86</v>
      </c>
      <c r="F183">
        <v>6.98</v>
      </c>
      <c r="G183" s="49">
        <v>7.08</v>
      </c>
      <c r="H183">
        <v>7.39</v>
      </c>
    </row>
    <row r="184" spans="2:8" x14ac:dyDescent="0.25">
      <c r="B184" s="1">
        <v>35682</v>
      </c>
      <c r="C184">
        <v>6.41</v>
      </c>
      <c r="D184">
        <v>6.69</v>
      </c>
      <c r="E184" s="2">
        <v>6.86</v>
      </c>
      <c r="F184">
        <v>6.99</v>
      </c>
      <c r="G184" s="49">
        <v>7.09</v>
      </c>
      <c r="H184">
        <v>7.4</v>
      </c>
    </row>
    <row r="185" spans="2:8" x14ac:dyDescent="0.25">
      <c r="B185" s="1">
        <v>35683</v>
      </c>
      <c r="C185">
        <v>6.43</v>
      </c>
      <c r="D185">
        <v>6.71</v>
      </c>
      <c r="E185" s="2">
        <v>6.88</v>
      </c>
      <c r="F185">
        <v>7.02</v>
      </c>
      <c r="G185" s="49">
        <v>7.08</v>
      </c>
      <c r="H185">
        <v>7.44</v>
      </c>
    </row>
    <row r="186" spans="2:8" x14ac:dyDescent="0.25">
      <c r="B186" s="1">
        <v>35684</v>
      </c>
      <c r="C186">
        <v>6.44</v>
      </c>
      <c r="D186">
        <v>6.72</v>
      </c>
      <c r="E186" s="2">
        <v>6.89</v>
      </c>
      <c r="F186">
        <v>7.04</v>
      </c>
      <c r="G186" s="49">
        <v>7.11</v>
      </c>
      <c r="H186">
        <v>7.47</v>
      </c>
    </row>
    <row r="187" spans="2:8" x14ac:dyDescent="0.25">
      <c r="B187" s="1">
        <v>35685</v>
      </c>
      <c r="C187">
        <v>6.37</v>
      </c>
      <c r="D187">
        <v>6.63</v>
      </c>
      <c r="E187" s="2">
        <v>6.8</v>
      </c>
      <c r="F187">
        <v>6.94</v>
      </c>
      <c r="G187" s="49">
        <v>7.04</v>
      </c>
      <c r="H187">
        <v>7.37</v>
      </c>
    </row>
    <row r="188" spans="2:8" x14ac:dyDescent="0.25">
      <c r="B188" s="1">
        <v>35688</v>
      </c>
      <c r="C188">
        <v>6.36</v>
      </c>
      <c r="D188">
        <v>6.62</v>
      </c>
      <c r="E188" s="2">
        <v>6.79</v>
      </c>
      <c r="F188">
        <v>6.93</v>
      </c>
      <c r="G188" s="49">
        <v>7.02</v>
      </c>
      <c r="H188">
        <v>7.35</v>
      </c>
    </row>
    <row r="189" spans="2:8" x14ac:dyDescent="0.25">
      <c r="B189" s="1">
        <v>35689</v>
      </c>
      <c r="C189">
        <v>6.25</v>
      </c>
      <c r="D189">
        <v>6.47</v>
      </c>
      <c r="E189" s="2">
        <v>6.63</v>
      </c>
      <c r="F189">
        <v>6.76</v>
      </c>
      <c r="G189" s="49">
        <v>6.84</v>
      </c>
      <c r="H189">
        <v>7.17</v>
      </c>
    </row>
    <row r="190" spans="2:8" x14ac:dyDescent="0.25">
      <c r="B190" s="1">
        <v>35690</v>
      </c>
      <c r="C190">
        <v>6.23</v>
      </c>
      <c r="D190">
        <v>6.45</v>
      </c>
      <c r="E190" s="2">
        <v>6.61</v>
      </c>
      <c r="F190">
        <v>6.75</v>
      </c>
      <c r="G190" s="49">
        <v>6.83</v>
      </c>
      <c r="H190">
        <v>7.14</v>
      </c>
    </row>
    <row r="191" spans="2:8" x14ac:dyDescent="0.25">
      <c r="B191" s="1">
        <v>35691</v>
      </c>
      <c r="C191">
        <v>6.26</v>
      </c>
      <c r="D191">
        <v>6.48</v>
      </c>
      <c r="E191" s="2">
        <v>6.64</v>
      </c>
      <c r="F191">
        <v>6.77</v>
      </c>
      <c r="G191" s="49">
        <v>6.84</v>
      </c>
      <c r="H191">
        <v>7.14</v>
      </c>
    </row>
    <row r="192" spans="2:8" x14ac:dyDescent="0.25">
      <c r="B192" s="1">
        <v>35692</v>
      </c>
      <c r="C192">
        <v>6.26</v>
      </c>
      <c r="D192">
        <v>6.47</v>
      </c>
      <c r="E192" s="2">
        <v>6.62</v>
      </c>
      <c r="F192">
        <v>6.75</v>
      </c>
      <c r="G192" s="49">
        <v>6.82</v>
      </c>
      <c r="H192">
        <v>7.12</v>
      </c>
    </row>
    <row r="193" spans="2:8" x14ac:dyDescent="0.25">
      <c r="B193" s="1">
        <v>35695</v>
      </c>
      <c r="C193">
        <v>6.23</v>
      </c>
      <c r="D193">
        <v>6.45</v>
      </c>
      <c r="E193" s="2">
        <v>6.6</v>
      </c>
      <c r="F193">
        <v>6.72</v>
      </c>
      <c r="G193" s="49">
        <v>6.78</v>
      </c>
      <c r="H193">
        <v>7.1</v>
      </c>
    </row>
    <row r="194" spans="2:8" x14ac:dyDescent="0.25">
      <c r="B194" s="1">
        <v>35696</v>
      </c>
      <c r="C194">
        <v>6.26</v>
      </c>
      <c r="D194">
        <v>6.48</v>
      </c>
      <c r="E194" s="2">
        <v>6.63</v>
      </c>
      <c r="F194">
        <v>6.76</v>
      </c>
      <c r="G194" s="49">
        <v>6.82</v>
      </c>
      <c r="H194">
        <v>7.12</v>
      </c>
    </row>
    <row r="195" spans="2:8" x14ac:dyDescent="0.25">
      <c r="B195" s="1">
        <v>35697</v>
      </c>
      <c r="C195">
        <v>6.23</v>
      </c>
      <c r="D195">
        <v>6.44</v>
      </c>
      <c r="E195" s="2">
        <v>6.58</v>
      </c>
      <c r="F195">
        <v>6.71</v>
      </c>
      <c r="G195" s="49">
        <v>6.77</v>
      </c>
      <c r="H195">
        <v>7.07</v>
      </c>
    </row>
    <row r="196" spans="2:8" x14ac:dyDescent="0.25">
      <c r="B196" s="1">
        <v>35698</v>
      </c>
      <c r="C196">
        <v>6.29</v>
      </c>
      <c r="D196">
        <v>6.51</v>
      </c>
      <c r="E196" s="2">
        <v>6.66</v>
      </c>
      <c r="F196">
        <v>6.79</v>
      </c>
      <c r="G196" s="49">
        <v>6.86</v>
      </c>
      <c r="H196">
        <v>7.15</v>
      </c>
    </row>
    <row r="197" spans="2:8" x14ac:dyDescent="0.25">
      <c r="B197" s="1">
        <v>35699</v>
      </c>
      <c r="C197">
        <v>6.25</v>
      </c>
      <c r="D197">
        <v>6.47</v>
      </c>
      <c r="E197" s="2">
        <v>6.61</v>
      </c>
      <c r="F197">
        <v>6.75</v>
      </c>
      <c r="G197" s="49">
        <v>6.81</v>
      </c>
      <c r="H197">
        <v>7.11</v>
      </c>
    </row>
    <row r="198" spans="2:8" x14ac:dyDescent="0.25">
      <c r="B198" s="1">
        <v>35702</v>
      </c>
      <c r="C198">
        <v>6.25</v>
      </c>
      <c r="D198">
        <v>6.47</v>
      </c>
      <c r="E198" s="2">
        <v>6.62</v>
      </c>
      <c r="F198">
        <v>6.76</v>
      </c>
      <c r="G198" s="49">
        <v>6.83</v>
      </c>
      <c r="H198">
        <v>7.12</v>
      </c>
    </row>
    <row r="199" spans="2:8" x14ac:dyDescent="0.25">
      <c r="B199" s="1">
        <v>35703</v>
      </c>
      <c r="C199">
        <v>6.24</v>
      </c>
      <c r="D199">
        <v>6.48</v>
      </c>
      <c r="E199" s="2">
        <v>6.48</v>
      </c>
      <c r="F199">
        <v>6.77</v>
      </c>
      <c r="G199" s="49">
        <v>6.85</v>
      </c>
      <c r="H199">
        <v>7.16</v>
      </c>
    </row>
    <row r="200" spans="2:8" x14ac:dyDescent="0.25">
      <c r="B200" s="1">
        <v>35704</v>
      </c>
      <c r="C200">
        <v>6.19</v>
      </c>
      <c r="D200">
        <v>6.42</v>
      </c>
      <c r="E200" s="2">
        <v>6.4</v>
      </c>
      <c r="F200">
        <v>6.7</v>
      </c>
      <c r="G200" s="49">
        <v>6.77</v>
      </c>
      <c r="H200">
        <v>7.07</v>
      </c>
    </row>
    <row r="201" spans="2:8" x14ac:dyDescent="0.25">
      <c r="B201" s="1">
        <v>35705</v>
      </c>
      <c r="C201">
        <v>6.18</v>
      </c>
      <c r="D201">
        <v>6.4</v>
      </c>
      <c r="E201" s="2">
        <v>6.37</v>
      </c>
      <c r="F201">
        <v>6.67</v>
      </c>
      <c r="G201" s="49">
        <v>6.73</v>
      </c>
      <c r="H201">
        <v>7.06</v>
      </c>
    </row>
    <row r="202" spans="2:8" x14ac:dyDescent="0.25">
      <c r="B202" s="1">
        <v>35706</v>
      </c>
      <c r="C202">
        <v>6.15</v>
      </c>
      <c r="D202">
        <v>6.37</v>
      </c>
      <c r="E202" s="2">
        <v>6.33</v>
      </c>
      <c r="F202">
        <v>6.64</v>
      </c>
      <c r="G202" s="49">
        <v>6.71</v>
      </c>
      <c r="H202">
        <v>7.04</v>
      </c>
    </row>
    <row r="203" spans="2:8" x14ac:dyDescent="0.25">
      <c r="B203" s="1">
        <v>35709</v>
      </c>
      <c r="C203">
        <v>6.12</v>
      </c>
      <c r="D203">
        <v>6.34</v>
      </c>
      <c r="E203" s="2">
        <v>6.3</v>
      </c>
      <c r="F203">
        <v>6.62</v>
      </c>
      <c r="G203" s="49">
        <v>6.7</v>
      </c>
      <c r="H203">
        <v>7.02</v>
      </c>
    </row>
    <row r="204" spans="2:8" x14ac:dyDescent="0.25">
      <c r="B204" s="1">
        <v>35710</v>
      </c>
      <c r="C204">
        <v>6.1</v>
      </c>
      <c r="D204">
        <v>6.32</v>
      </c>
      <c r="E204" s="2">
        <v>6.27</v>
      </c>
      <c r="F204">
        <v>6.6</v>
      </c>
      <c r="G204" s="49">
        <v>6.67</v>
      </c>
      <c r="H204">
        <v>6.99</v>
      </c>
    </row>
    <row r="205" spans="2:8" x14ac:dyDescent="0.25">
      <c r="B205" s="1">
        <v>35711</v>
      </c>
      <c r="C205">
        <v>6.2</v>
      </c>
      <c r="D205">
        <v>6.44</v>
      </c>
      <c r="E205" s="2">
        <v>6.42</v>
      </c>
      <c r="F205">
        <v>6.73</v>
      </c>
      <c r="G205" s="49">
        <v>6.81</v>
      </c>
      <c r="H205">
        <v>7.1</v>
      </c>
    </row>
    <row r="206" spans="2:8" x14ac:dyDescent="0.25">
      <c r="B206" s="1">
        <v>35712</v>
      </c>
      <c r="C206">
        <v>6.23</v>
      </c>
      <c r="D206">
        <v>6.46</v>
      </c>
      <c r="E206" s="2">
        <v>6.44</v>
      </c>
      <c r="F206">
        <v>6.75</v>
      </c>
      <c r="G206" s="49">
        <v>6.82</v>
      </c>
      <c r="H206">
        <v>7.12</v>
      </c>
    </row>
    <row r="207" spans="2:8" x14ac:dyDescent="0.25">
      <c r="B207" s="1">
        <v>35713</v>
      </c>
      <c r="C207">
        <v>6.28</v>
      </c>
      <c r="D207">
        <v>6.52</v>
      </c>
      <c r="E207" s="2">
        <v>6.71</v>
      </c>
      <c r="F207">
        <v>6.82</v>
      </c>
      <c r="G207" s="49">
        <v>6.88</v>
      </c>
      <c r="H207">
        <v>7.19</v>
      </c>
    </row>
    <row r="208" spans="2:8" x14ac:dyDescent="0.25">
      <c r="B208" s="1">
        <v>35716</v>
      </c>
      <c r="C208">
        <v>6.29</v>
      </c>
      <c r="D208">
        <v>6.52</v>
      </c>
      <c r="E208" s="2">
        <v>6.71</v>
      </c>
      <c r="F208">
        <v>6.82</v>
      </c>
      <c r="G208" s="49">
        <v>6.88</v>
      </c>
      <c r="H208">
        <v>7.19</v>
      </c>
    </row>
    <row r="209" spans="2:8" x14ac:dyDescent="0.25">
      <c r="B209" s="1">
        <v>35717</v>
      </c>
      <c r="C209">
        <v>6.24</v>
      </c>
      <c r="D209">
        <v>6.46</v>
      </c>
      <c r="E209" s="2">
        <v>6.44</v>
      </c>
      <c r="F209">
        <v>6.73</v>
      </c>
      <c r="G209" s="49">
        <v>6.8</v>
      </c>
      <c r="H209">
        <v>7.1</v>
      </c>
    </row>
    <row r="210" spans="2:8" x14ac:dyDescent="0.25">
      <c r="B210" s="1">
        <v>35718</v>
      </c>
      <c r="C210">
        <v>6.27</v>
      </c>
      <c r="D210">
        <v>6.5</v>
      </c>
      <c r="E210" s="2">
        <v>6.49</v>
      </c>
      <c r="F210">
        <v>6.77</v>
      </c>
      <c r="G210" s="49">
        <v>6.84</v>
      </c>
      <c r="H210">
        <v>7.14</v>
      </c>
    </row>
    <row r="211" spans="2:8" x14ac:dyDescent="0.25">
      <c r="B211" s="1">
        <v>35719</v>
      </c>
      <c r="C211">
        <v>6.27</v>
      </c>
      <c r="D211">
        <v>6.5</v>
      </c>
      <c r="E211" s="2">
        <v>6.47</v>
      </c>
      <c r="F211">
        <v>6.76</v>
      </c>
      <c r="G211" s="49">
        <v>6.83</v>
      </c>
      <c r="H211">
        <v>7.14</v>
      </c>
    </row>
    <row r="212" spans="2:8" x14ac:dyDescent="0.25">
      <c r="B212" s="1">
        <v>35720</v>
      </c>
      <c r="C212">
        <v>6.34</v>
      </c>
      <c r="D212">
        <v>6.58</v>
      </c>
      <c r="E212" s="2">
        <v>6.57</v>
      </c>
      <c r="F212">
        <v>6.83</v>
      </c>
      <c r="G212" s="49">
        <v>6.9</v>
      </c>
      <c r="H212">
        <v>7.21</v>
      </c>
    </row>
    <row r="213" spans="2:8" x14ac:dyDescent="0.25">
      <c r="B213" s="1">
        <v>35723</v>
      </c>
      <c r="C213">
        <v>6.33</v>
      </c>
      <c r="D213">
        <v>6.56</v>
      </c>
      <c r="E213" s="2">
        <v>6.55</v>
      </c>
      <c r="F213">
        <v>6.81</v>
      </c>
      <c r="G213" s="49">
        <v>6.88</v>
      </c>
      <c r="H213">
        <v>7.18</v>
      </c>
    </row>
    <row r="214" spans="2:8" x14ac:dyDescent="0.25">
      <c r="B214" s="1">
        <v>35724</v>
      </c>
      <c r="C214">
        <v>6.34</v>
      </c>
      <c r="D214">
        <v>6.57</v>
      </c>
      <c r="E214" s="2">
        <v>6.57</v>
      </c>
      <c r="F214">
        <v>6.81</v>
      </c>
      <c r="G214" s="49">
        <v>6.88</v>
      </c>
      <c r="H214">
        <v>7.18</v>
      </c>
    </row>
    <row r="215" spans="2:8" x14ac:dyDescent="0.25">
      <c r="B215" s="1">
        <v>35725</v>
      </c>
      <c r="C215">
        <v>6.34</v>
      </c>
      <c r="D215">
        <v>6.56</v>
      </c>
      <c r="E215" s="2">
        <v>6.55</v>
      </c>
      <c r="F215">
        <v>6.79</v>
      </c>
      <c r="G215" s="49">
        <v>6.86</v>
      </c>
      <c r="H215">
        <v>7.16</v>
      </c>
    </row>
    <row r="216" spans="2:8" x14ac:dyDescent="0.25">
      <c r="B216" s="1">
        <v>35726</v>
      </c>
      <c r="C216">
        <v>6.25</v>
      </c>
      <c r="D216">
        <v>6.46</v>
      </c>
      <c r="E216" s="2">
        <v>6.58</v>
      </c>
      <c r="F216">
        <v>6.71</v>
      </c>
      <c r="G216" s="49">
        <v>6.77</v>
      </c>
      <c r="H216">
        <v>7.08</v>
      </c>
    </row>
    <row r="217" spans="2:8" x14ac:dyDescent="0.25">
      <c r="B217" s="1">
        <v>35727</v>
      </c>
      <c r="C217">
        <v>6.23</v>
      </c>
      <c r="D217">
        <v>6.43</v>
      </c>
      <c r="E217" s="2">
        <v>6.55</v>
      </c>
      <c r="F217">
        <v>6.68</v>
      </c>
      <c r="G217" s="49">
        <v>6.73</v>
      </c>
      <c r="H217">
        <v>7.04</v>
      </c>
    </row>
    <row r="218" spans="2:8" x14ac:dyDescent="0.25">
      <c r="B218" s="1">
        <v>35730</v>
      </c>
      <c r="C218">
        <v>6.07</v>
      </c>
      <c r="D218">
        <v>6.28</v>
      </c>
      <c r="E218" s="2">
        <v>6.37</v>
      </c>
      <c r="F218">
        <v>6.54</v>
      </c>
      <c r="G218" s="49">
        <v>6.62</v>
      </c>
      <c r="H218">
        <v>6.96</v>
      </c>
    </row>
    <row r="219" spans="2:8" x14ac:dyDescent="0.25">
      <c r="B219" s="1">
        <v>35731</v>
      </c>
      <c r="C219">
        <v>6.19</v>
      </c>
      <c r="D219">
        <v>6.42</v>
      </c>
      <c r="E219" s="2">
        <v>6.56</v>
      </c>
      <c r="F219">
        <v>6.69</v>
      </c>
      <c r="G219" s="49">
        <v>6.74</v>
      </c>
      <c r="H219">
        <v>7.07</v>
      </c>
    </row>
    <row r="220" spans="2:8" x14ac:dyDescent="0.25">
      <c r="B220" s="1">
        <v>35732</v>
      </c>
      <c r="C220">
        <v>6.13</v>
      </c>
      <c r="D220">
        <v>6.35</v>
      </c>
      <c r="E220" s="2">
        <v>6.47</v>
      </c>
      <c r="F220">
        <v>6.61</v>
      </c>
      <c r="G220" s="49">
        <v>6.66</v>
      </c>
      <c r="H220">
        <v>6.99</v>
      </c>
    </row>
    <row r="221" spans="2:8" x14ac:dyDescent="0.25">
      <c r="B221" s="1">
        <v>35733</v>
      </c>
      <c r="C221">
        <v>6.1</v>
      </c>
      <c r="D221">
        <v>6.3</v>
      </c>
      <c r="E221" s="2">
        <v>6.41</v>
      </c>
      <c r="F221">
        <v>6.56</v>
      </c>
      <c r="G221" s="49">
        <v>6.6</v>
      </c>
      <c r="H221">
        <v>6.93</v>
      </c>
    </row>
    <row r="222" spans="2:8" x14ac:dyDescent="0.25">
      <c r="B222" s="1">
        <v>35734</v>
      </c>
      <c r="C222">
        <v>6.16</v>
      </c>
      <c r="D222">
        <v>6.35</v>
      </c>
      <c r="E222" s="2">
        <v>6.49</v>
      </c>
      <c r="F222">
        <v>6.62</v>
      </c>
      <c r="G222" s="49">
        <v>6.65</v>
      </c>
      <c r="H222">
        <v>7.02</v>
      </c>
    </row>
    <row r="223" spans="2:8" x14ac:dyDescent="0.25">
      <c r="B223" s="1">
        <v>35737</v>
      </c>
      <c r="C223">
        <v>6.23</v>
      </c>
      <c r="D223">
        <v>6.44</v>
      </c>
      <c r="E223" s="2">
        <v>6.58</v>
      </c>
      <c r="F223">
        <v>6.71</v>
      </c>
      <c r="G223" s="49">
        <v>6.74</v>
      </c>
      <c r="H223">
        <v>7.09</v>
      </c>
    </row>
    <row r="224" spans="2:8" x14ac:dyDescent="0.25">
      <c r="B224" s="1">
        <v>35738</v>
      </c>
      <c r="C224">
        <v>6.26</v>
      </c>
      <c r="D224">
        <v>6.47</v>
      </c>
      <c r="E224" s="2">
        <v>6.62</v>
      </c>
      <c r="F224">
        <v>6.74</v>
      </c>
      <c r="G224" s="49">
        <v>6.78</v>
      </c>
      <c r="H224">
        <v>7.13</v>
      </c>
    </row>
    <row r="225" spans="2:8" x14ac:dyDescent="0.25">
      <c r="B225" s="1">
        <v>35739</v>
      </c>
      <c r="C225">
        <v>6.27</v>
      </c>
      <c r="D225">
        <v>6.48</v>
      </c>
      <c r="E225" s="2">
        <v>6.62</v>
      </c>
      <c r="F225">
        <v>6.74</v>
      </c>
      <c r="G225" s="49">
        <v>6.78</v>
      </c>
      <c r="H225">
        <v>7.12</v>
      </c>
    </row>
    <row r="226" spans="2:8" x14ac:dyDescent="0.25">
      <c r="B226" s="1">
        <v>35740</v>
      </c>
      <c r="C226">
        <v>6.26</v>
      </c>
      <c r="D226">
        <v>6.46</v>
      </c>
      <c r="E226" s="2">
        <v>6.59</v>
      </c>
      <c r="F226">
        <v>6.71</v>
      </c>
      <c r="G226" s="49">
        <v>6.73</v>
      </c>
      <c r="H226">
        <v>7.07</v>
      </c>
    </row>
    <row r="227" spans="2:8" x14ac:dyDescent="0.25">
      <c r="B227" s="1">
        <v>35741</v>
      </c>
      <c r="C227">
        <v>6.26</v>
      </c>
      <c r="D227">
        <v>6.46</v>
      </c>
      <c r="E227" s="2">
        <v>6.59</v>
      </c>
      <c r="F227">
        <v>6.71</v>
      </c>
      <c r="G227" s="49">
        <v>6.74</v>
      </c>
      <c r="H227">
        <v>7.07</v>
      </c>
    </row>
    <row r="228" spans="2:8" x14ac:dyDescent="0.25">
      <c r="B228" s="1">
        <v>35744</v>
      </c>
      <c r="C228">
        <v>6.27</v>
      </c>
      <c r="D228">
        <v>6.48</v>
      </c>
      <c r="E228" s="2">
        <v>6.6</v>
      </c>
      <c r="F228">
        <v>6.72</v>
      </c>
      <c r="G228" s="49">
        <v>6.75</v>
      </c>
      <c r="H228">
        <v>7.07</v>
      </c>
    </row>
    <row r="229" spans="2:8" x14ac:dyDescent="0.25">
      <c r="B229" s="1">
        <v>35745</v>
      </c>
      <c r="C229">
        <v>6.27</v>
      </c>
      <c r="D229">
        <v>6.47</v>
      </c>
      <c r="E229" s="2">
        <v>6.6</v>
      </c>
      <c r="F229">
        <v>6.71</v>
      </c>
      <c r="G229" s="49">
        <v>6.74</v>
      </c>
      <c r="H229">
        <v>7.06</v>
      </c>
    </row>
    <row r="230" spans="2:8" x14ac:dyDescent="0.25">
      <c r="B230" s="1">
        <v>35746</v>
      </c>
      <c r="C230">
        <v>6.25</v>
      </c>
      <c r="D230">
        <v>6.45</v>
      </c>
      <c r="E230" s="2">
        <v>6.57</v>
      </c>
      <c r="F230">
        <v>6.69</v>
      </c>
      <c r="G230" s="49">
        <v>6.72</v>
      </c>
      <c r="H230">
        <v>7.05</v>
      </c>
    </row>
    <row r="231" spans="2:8" x14ac:dyDescent="0.25">
      <c r="B231" s="1">
        <v>35747</v>
      </c>
      <c r="C231">
        <v>6.24</v>
      </c>
      <c r="D231">
        <v>6.44</v>
      </c>
      <c r="E231" s="2">
        <v>6.57</v>
      </c>
      <c r="F231">
        <v>6.68</v>
      </c>
      <c r="G231" s="49">
        <v>6.7</v>
      </c>
      <c r="H231">
        <v>7.04</v>
      </c>
    </row>
    <row r="232" spans="2:8" x14ac:dyDescent="0.25">
      <c r="B232" s="1">
        <v>35748</v>
      </c>
      <c r="C232">
        <v>6.24</v>
      </c>
      <c r="D232">
        <v>6.44</v>
      </c>
      <c r="E232" s="2">
        <v>6.57</v>
      </c>
      <c r="F232">
        <v>6.68</v>
      </c>
      <c r="G232" s="49">
        <v>6.7</v>
      </c>
      <c r="H232">
        <v>7.02</v>
      </c>
    </row>
    <row r="233" spans="2:8" x14ac:dyDescent="0.25">
      <c r="B233" s="1">
        <v>35751</v>
      </c>
      <c r="C233">
        <v>6.24</v>
      </c>
      <c r="D233">
        <v>6.44</v>
      </c>
      <c r="E233" s="2">
        <v>6.58</v>
      </c>
      <c r="F233">
        <v>6.67</v>
      </c>
      <c r="G233" s="49">
        <v>6.69</v>
      </c>
      <c r="H233">
        <v>7</v>
      </c>
    </row>
    <row r="234" spans="2:8" x14ac:dyDescent="0.25">
      <c r="B234" s="1">
        <v>35752</v>
      </c>
      <c r="C234">
        <v>6.25</v>
      </c>
      <c r="D234">
        <v>6.44</v>
      </c>
      <c r="E234" s="2">
        <v>6.58</v>
      </c>
      <c r="F234">
        <v>6.68</v>
      </c>
      <c r="G234" s="49">
        <v>6.69</v>
      </c>
      <c r="H234">
        <v>7</v>
      </c>
    </row>
    <row r="235" spans="2:8" x14ac:dyDescent="0.25">
      <c r="B235" s="1">
        <v>35753</v>
      </c>
      <c r="C235">
        <v>6.24</v>
      </c>
      <c r="D235">
        <v>6.42</v>
      </c>
      <c r="E235" s="2">
        <v>6.55</v>
      </c>
      <c r="F235">
        <v>6.65</v>
      </c>
      <c r="G235" s="49">
        <v>6.66</v>
      </c>
      <c r="H235">
        <v>6.95</v>
      </c>
    </row>
    <row r="236" spans="2:8" x14ac:dyDescent="0.25">
      <c r="B236" s="1">
        <v>35754</v>
      </c>
      <c r="C236">
        <v>6.27</v>
      </c>
      <c r="D236">
        <v>6.45</v>
      </c>
      <c r="E236" s="2">
        <v>6.59</v>
      </c>
      <c r="F236">
        <v>6.68</v>
      </c>
      <c r="G236" s="49">
        <v>6.7</v>
      </c>
      <c r="H236">
        <v>6.96</v>
      </c>
    </row>
    <row r="237" spans="2:8" x14ac:dyDescent="0.25">
      <c r="B237" s="1">
        <v>35755</v>
      </c>
      <c r="C237">
        <v>6.22</v>
      </c>
      <c r="D237">
        <v>6.41</v>
      </c>
      <c r="E237" s="2">
        <v>6.55</v>
      </c>
      <c r="F237">
        <v>6.66</v>
      </c>
      <c r="G237" s="49">
        <v>6.68</v>
      </c>
      <c r="H237">
        <v>6.94</v>
      </c>
    </row>
    <row r="238" spans="2:8" x14ac:dyDescent="0.25">
      <c r="B238" s="1">
        <v>35758</v>
      </c>
      <c r="C238">
        <v>6.27</v>
      </c>
      <c r="D238">
        <v>6.45</v>
      </c>
      <c r="E238" s="2">
        <v>6.58</v>
      </c>
      <c r="F238">
        <v>6.69</v>
      </c>
      <c r="G238" s="49">
        <v>6.72</v>
      </c>
      <c r="H238">
        <v>7</v>
      </c>
    </row>
    <row r="239" spans="2:8" x14ac:dyDescent="0.25">
      <c r="B239" s="1">
        <v>35759</v>
      </c>
      <c r="C239">
        <v>6.3</v>
      </c>
      <c r="D239">
        <v>6.47</v>
      </c>
      <c r="E239" s="2">
        <v>6.59</v>
      </c>
      <c r="F239">
        <v>6.68</v>
      </c>
      <c r="G239" s="49">
        <v>6.71</v>
      </c>
      <c r="H239">
        <v>6.96</v>
      </c>
    </row>
    <row r="240" spans="2:8" x14ac:dyDescent="0.25">
      <c r="B240" s="1">
        <v>35760</v>
      </c>
      <c r="C240">
        <v>6.33</v>
      </c>
      <c r="D240">
        <v>6.47</v>
      </c>
      <c r="E240" s="2">
        <v>6.59</v>
      </c>
      <c r="F240">
        <v>6.69</v>
      </c>
      <c r="G240" s="49">
        <v>6.73</v>
      </c>
      <c r="H240">
        <v>6.97</v>
      </c>
    </row>
    <row r="241" spans="2:8" x14ac:dyDescent="0.25">
      <c r="B241" s="1">
        <v>35761</v>
      </c>
      <c r="C241">
        <v>6.33</v>
      </c>
      <c r="D241">
        <v>6.47</v>
      </c>
      <c r="E241" s="2">
        <v>6.59</v>
      </c>
      <c r="F241">
        <v>6.69</v>
      </c>
      <c r="G241" s="49">
        <v>6.73</v>
      </c>
      <c r="H241">
        <v>6.97</v>
      </c>
    </row>
    <row r="242" spans="2:8" x14ac:dyDescent="0.25">
      <c r="B242" s="1">
        <v>35762</v>
      </c>
      <c r="C242">
        <v>6.35</v>
      </c>
      <c r="D242">
        <v>6.5</v>
      </c>
      <c r="E242" s="2">
        <v>6.62</v>
      </c>
      <c r="F242">
        <v>6.7</v>
      </c>
      <c r="G242" s="49">
        <v>6.73</v>
      </c>
      <c r="H242">
        <v>6.96</v>
      </c>
    </row>
    <row r="243" spans="2:8" x14ac:dyDescent="0.25">
      <c r="B243" s="1">
        <v>35764</v>
      </c>
      <c r="C243">
        <v>6.35</v>
      </c>
      <c r="D243">
        <v>6.51</v>
      </c>
      <c r="E243" s="2">
        <v>6.63</v>
      </c>
      <c r="F243">
        <v>6.7</v>
      </c>
      <c r="G243" s="49">
        <v>6.72</v>
      </c>
      <c r="H243">
        <v>6.96</v>
      </c>
    </row>
    <row r="244" spans="2:8" x14ac:dyDescent="0.25">
      <c r="B244" s="1">
        <v>35765</v>
      </c>
      <c r="C244">
        <v>6.35</v>
      </c>
      <c r="D244">
        <v>6.5</v>
      </c>
      <c r="E244" s="2">
        <v>6.61</v>
      </c>
      <c r="F244">
        <v>6.7</v>
      </c>
      <c r="G244" s="49">
        <v>6.72</v>
      </c>
      <c r="H244">
        <v>6.95</v>
      </c>
    </row>
    <row r="245" spans="2:8" x14ac:dyDescent="0.25">
      <c r="B245" s="1">
        <v>35766</v>
      </c>
      <c r="C245">
        <v>6.35</v>
      </c>
      <c r="D245">
        <v>6.5</v>
      </c>
      <c r="E245" s="2">
        <v>6.6</v>
      </c>
      <c r="F245">
        <v>6.69</v>
      </c>
      <c r="G245" s="49">
        <v>6.71</v>
      </c>
      <c r="H245">
        <v>6.94</v>
      </c>
    </row>
    <row r="246" spans="2:8" x14ac:dyDescent="0.25">
      <c r="B246" s="1">
        <v>35767</v>
      </c>
      <c r="C246">
        <v>6.32</v>
      </c>
      <c r="D246">
        <v>6.47</v>
      </c>
      <c r="E246" s="2">
        <v>6.58</v>
      </c>
      <c r="F246">
        <v>6.67</v>
      </c>
      <c r="G246" s="49">
        <v>6.7</v>
      </c>
      <c r="H246">
        <v>6.93</v>
      </c>
    </row>
    <row r="247" spans="2:8" x14ac:dyDescent="0.25">
      <c r="B247" s="1">
        <v>35768</v>
      </c>
      <c r="C247">
        <v>6.3</v>
      </c>
      <c r="D247">
        <v>6.46</v>
      </c>
      <c r="E247" s="2">
        <v>6.57</v>
      </c>
      <c r="F247">
        <v>6.67</v>
      </c>
      <c r="G247" s="49">
        <v>6.73</v>
      </c>
      <c r="H247">
        <v>6.95</v>
      </c>
    </row>
    <row r="248" spans="2:8" x14ac:dyDescent="0.25">
      <c r="B248" s="1">
        <v>35769</v>
      </c>
      <c r="C248">
        <v>6.36</v>
      </c>
      <c r="D248">
        <v>6.55</v>
      </c>
      <c r="E248" s="2">
        <v>6.66</v>
      </c>
      <c r="F248">
        <v>6.74</v>
      </c>
      <c r="G248" s="49">
        <v>6.8</v>
      </c>
      <c r="H248">
        <v>7</v>
      </c>
    </row>
    <row r="249" spans="2:8" x14ac:dyDescent="0.25">
      <c r="B249" s="1">
        <v>35772</v>
      </c>
      <c r="C249">
        <v>6.4</v>
      </c>
      <c r="D249">
        <v>6.59</v>
      </c>
      <c r="E249" s="2">
        <v>6.7</v>
      </c>
      <c r="F249">
        <v>6.78</v>
      </c>
      <c r="G249" s="49">
        <v>6.84</v>
      </c>
      <c r="H249">
        <v>7.07</v>
      </c>
    </row>
    <row r="250" spans="2:8" x14ac:dyDescent="0.25">
      <c r="B250" s="1">
        <v>35773</v>
      </c>
      <c r="C250">
        <v>6.38</v>
      </c>
      <c r="D250">
        <v>6.57</v>
      </c>
      <c r="E250" s="2">
        <v>6.68</v>
      </c>
      <c r="F250">
        <v>6.77</v>
      </c>
      <c r="G250" s="49">
        <v>6.83</v>
      </c>
      <c r="H250">
        <v>7.06</v>
      </c>
    </row>
    <row r="251" spans="2:8" x14ac:dyDescent="0.25">
      <c r="B251" s="1">
        <v>35774</v>
      </c>
      <c r="C251">
        <v>6.32</v>
      </c>
      <c r="D251">
        <v>6.51</v>
      </c>
      <c r="E251" s="2">
        <v>6.63</v>
      </c>
      <c r="F251">
        <v>6.73</v>
      </c>
      <c r="G251" s="49">
        <v>6.79</v>
      </c>
      <c r="H251">
        <v>7.02</v>
      </c>
    </row>
    <row r="252" spans="2:8" x14ac:dyDescent="0.25">
      <c r="B252" s="1">
        <v>35775</v>
      </c>
      <c r="C252">
        <v>6.27</v>
      </c>
      <c r="D252">
        <v>6.44</v>
      </c>
      <c r="E252" s="2">
        <v>6.57</v>
      </c>
      <c r="F252">
        <v>6.65</v>
      </c>
      <c r="G252" s="49">
        <v>6.71</v>
      </c>
      <c r="H252">
        <v>6.94</v>
      </c>
    </row>
    <row r="253" spans="2:8" x14ac:dyDescent="0.25">
      <c r="B253" s="1">
        <v>35776</v>
      </c>
      <c r="C253">
        <v>6.23</v>
      </c>
      <c r="D253">
        <v>6.4</v>
      </c>
      <c r="E253" s="2">
        <v>6.51</v>
      </c>
      <c r="F253">
        <v>6.57</v>
      </c>
      <c r="G253" s="49">
        <v>6.63</v>
      </c>
      <c r="H253">
        <v>6.85</v>
      </c>
    </row>
    <row r="254" spans="2:8" x14ac:dyDescent="0.25">
      <c r="B254" s="1">
        <v>35779</v>
      </c>
      <c r="C254">
        <v>6.3</v>
      </c>
      <c r="D254">
        <v>6.47</v>
      </c>
      <c r="E254" s="2">
        <v>6.61</v>
      </c>
      <c r="F254">
        <v>6.65</v>
      </c>
      <c r="G254" s="49">
        <v>6.67</v>
      </c>
      <c r="H254">
        <v>6.9</v>
      </c>
    </row>
    <row r="255" spans="2:8" x14ac:dyDescent="0.25">
      <c r="B255" s="1">
        <v>35780</v>
      </c>
      <c r="C255">
        <v>6.29</v>
      </c>
      <c r="D255">
        <v>6.44</v>
      </c>
      <c r="E255" s="2">
        <v>6.57</v>
      </c>
      <c r="F255">
        <v>6.64</v>
      </c>
      <c r="G255" s="49">
        <v>6.65</v>
      </c>
      <c r="H255">
        <v>6.88</v>
      </c>
    </row>
    <row r="256" spans="2:8" x14ac:dyDescent="0.25">
      <c r="B256" s="1">
        <v>35781</v>
      </c>
      <c r="C256">
        <v>6.32</v>
      </c>
      <c r="D256">
        <v>6.48</v>
      </c>
      <c r="E256" s="2">
        <v>6.61</v>
      </c>
      <c r="F256">
        <v>6.68</v>
      </c>
      <c r="G256" s="49">
        <v>6.69</v>
      </c>
      <c r="H256">
        <v>6.92</v>
      </c>
    </row>
    <row r="257" spans="2:8" x14ac:dyDescent="0.25">
      <c r="B257" s="1">
        <v>35782</v>
      </c>
      <c r="C257">
        <v>6.29</v>
      </c>
      <c r="D257">
        <v>6.44</v>
      </c>
      <c r="E257" s="2">
        <v>6.56</v>
      </c>
      <c r="F257">
        <v>6.63</v>
      </c>
      <c r="G257" s="49">
        <v>6.64</v>
      </c>
      <c r="H257">
        <v>6.87</v>
      </c>
    </row>
    <row r="258" spans="2:8" x14ac:dyDescent="0.25">
      <c r="B258" s="1">
        <v>35783</v>
      </c>
      <c r="C258">
        <v>6.27</v>
      </c>
      <c r="D258">
        <v>6.4</v>
      </c>
      <c r="E258" s="2">
        <v>6.52</v>
      </c>
      <c r="F258">
        <v>6.58</v>
      </c>
      <c r="G258" s="49">
        <v>6.58</v>
      </c>
      <c r="H258">
        <v>6.81</v>
      </c>
    </row>
    <row r="259" spans="2:8" x14ac:dyDescent="0.25">
      <c r="B259" s="1">
        <v>35786</v>
      </c>
      <c r="C259">
        <v>6.32</v>
      </c>
      <c r="D259">
        <v>6.44</v>
      </c>
      <c r="E259" s="2">
        <v>6.57</v>
      </c>
      <c r="F259">
        <v>6.6</v>
      </c>
      <c r="G259" s="49">
        <v>6.6</v>
      </c>
      <c r="H259">
        <v>6.8</v>
      </c>
    </row>
    <row r="260" spans="2:8" x14ac:dyDescent="0.25">
      <c r="B260" s="1">
        <v>35787</v>
      </c>
      <c r="C260">
        <v>6.33</v>
      </c>
      <c r="D260">
        <v>6.46</v>
      </c>
      <c r="E260" s="2">
        <v>6.59</v>
      </c>
      <c r="F260">
        <v>6.61</v>
      </c>
      <c r="G260" s="49">
        <v>6.6</v>
      </c>
      <c r="H260">
        <v>6.81</v>
      </c>
    </row>
    <row r="261" spans="2:8" x14ac:dyDescent="0.25">
      <c r="B261" s="1">
        <v>35788</v>
      </c>
      <c r="C261">
        <v>6.33</v>
      </c>
      <c r="D261">
        <v>6.46</v>
      </c>
      <c r="E261" s="2">
        <v>6.6</v>
      </c>
      <c r="F261">
        <v>6.64</v>
      </c>
      <c r="G261" s="49">
        <v>6.63</v>
      </c>
      <c r="H261">
        <v>6.84</v>
      </c>
    </row>
    <row r="262" spans="2:8" x14ac:dyDescent="0.25">
      <c r="B262" s="1">
        <v>35790</v>
      </c>
      <c r="C262">
        <v>6.33</v>
      </c>
      <c r="D262">
        <v>6.47</v>
      </c>
      <c r="E262" s="2">
        <v>6.58</v>
      </c>
      <c r="F262">
        <v>6.64</v>
      </c>
      <c r="G262" s="49">
        <v>6.62</v>
      </c>
      <c r="H262">
        <v>6.82</v>
      </c>
    </row>
    <row r="263" spans="2:8" x14ac:dyDescent="0.25">
      <c r="B263" s="1">
        <v>35793</v>
      </c>
      <c r="C263">
        <v>6.33</v>
      </c>
      <c r="D263">
        <v>6.47</v>
      </c>
      <c r="E263" s="2">
        <v>6.59</v>
      </c>
      <c r="F263">
        <v>6.64</v>
      </c>
      <c r="G263" s="49">
        <v>6.64</v>
      </c>
      <c r="H263">
        <v>6.85</v>
      </c>
    </row>
    <row r="264" spans="2:8" x14ac:dyDescent="0.25">
      <c r="B264" s="1">
        <v>35794</v>
      </c>
      <c r="C264">
        <v>6.34</v>
      </c>
      <c r="D264">
        <v>6.5</v>
      </c>
      <c r="E264" s="2">
        <v>6.62</v>
      </c>
      <c r="F264">
        <v>6.69</v>
      </c>
      <c r="G264" s="49">
        <v>6.68</v>
      </c>
      <c r="H264">
        <v>6.91</v>
      </c>
    </row>
    <row r="265" spans="2:8" x14ac:dyDescent="0.25">
      <c r="B265" s="1">
        <v>35795</v>
      </c>
      <c r="C265">
        <v>6.25</v>
      </c>
      <c r="D265">
        <v>6.36</v>
      </c>
      <c r="E265" s="2">
        <v>6.43</v>
      </c>
      <c r="F265">
        <v>6.55</v>
      </c>
      <c r="G265" s="49">
        <v>6.63</v>
      </c>
      <c r="H265">
        <v>6.85</v>
      </c>
    </row>
    <row r="266" spans="2:8" x14ac:dyDescent="0.25">
      <c r="B266" s="1">
        <v>35797</v>
      </c>
      <c r="C266">
        <v>6.19</v>
      </c>
      <c r="D266">
        <v>6.29</v>
      </c>
      <c r="E266" s="2">
        <v>6.35</v>
      </c>
      <c r="F266">
        <v>6.46</v>
      </c>
      <c r="G266" s="49">
        <v>6.55</v>
      </c>
      <c r="H266">
        <v>6.78</v>
      </c>
    </row>
    <row r="267" spans="2:8" x14ac:dyDescent="0.25">
      <c r="B267" s="1">
        <v>35800</v>
      </c>
      <c r="C267">
        <v>6.07</v>
      </c>
      <c r="D267">
        <v>6.13</v>
      </c>
      <c r="E267" s="2">
        <v>6.18</v>
      </c>
      <c r="F267">
        <v>6.32</v>
      </c>
      <c r="G267" s="49">
        <v>6.4</v>
      </c>
      <c r="H267">
        <v>6.68</v>
      </c>
    </row>
    <row r="268" spans="2:8" x14ac:dyDescent="0.25">
      <c r="B268" s="1">
        <v>35801</v>
      </c>
      <c r="C268">
        <v>6.01</v>
      </c>
      <c r="D268">
        <v>6.08</v>
      </c>
      <c r="E268" s="2">
        <v>6.14</v>
      </c>
      <c r="F268">
        <v>6.29</v>
      </c>
      <c r="G268" s="49">
        <v>6.37</v>
      </c>
      <c r="H268">
        <v>6.67</v>
      </c>
    </row>
    <row r="269" spans="2:8" x14ac:dyDescent="0.25">
      <c r="B269" s="1">
        <v>35802</v>
      </c>
      <c r="C269">
        <v>6.03</v>
      </c>
      <c r="D269">
        <v>6.11</v>
      </c>
      <c r="E269" s="2">
        <v>6.19</v>
      </c>
      <c r="F269">
        <v>6.34</v>
      </c>
      <c r="G269" s="49">
        <v>6.43</v>
      </c>
      <c r="H269">
        <v>6.75</v>
      </c>
    </row>
    <row r="270" spans="2:8" x14ac:dyDescent="0.25">
      <c r="B270" s="1">
        <v>35803</v>
      </c>
      <c r="C270">
        <v>5.93</v>
      </c>
      <c r="D270">
        <v>6.01</v>
      </c>
      <c r="E270" s="2">
        <v>6.11</v>
      </c>
      <c r="F270">
        <v>6.28</v>
      </c>
      <c r="G270" s="49">
        <v>6.37</v>
      </c>
      <c r="H270">
        <v>6.7</v>
      </c>
    </row>
    <row r="271" spans="2:8" x14ac:dyDescent="0.25">
      <c r="B271" s="1">
        <v>35804</v>
      </c>
      <c r="C271">
        <v>5.81</v>
      </c>
      <c r="D271">
        <v>5.89</v>
      </c>
      <c r="E271" s="2">
        <v>6</v>
      </c>
      <c r="F271">
        <v>6.2</v>
      </c>
      <c r="G271" s="49">
        <v>6.29</v>
      </c>
      <c r="H271">
        <v>6.65</v>
      </c>
    </row>
    <row r="272" spans="2:8" x14ac:dyDescent="0.25">
      <c r="B272" s="1">
        <v>35807</v>
      </c>
      <c r="C272">
        <v>5.81</v>
      </c>
      <c r="D272">
        <v>5.91</v>
      </c>
      <c r="E272" s="2">
        <v>6.02</v>
      </c>
      <c r="F272">
        <v>6.19</v>
      </c>
      <c r="G272" s="49">
        <v>6.28</v>
      </c>
      <c r="H272">
        <v>6.64</v>
      </c>
    </row>
    <row r="273" spans="2:8" x14ac:dyDescent="0.25">
      <c r="B273" s="1">
        <v>35808</v>
      </c>
      <c r="C273">
        <v>5.87</v>
      </c>
      <c r="D273">
        <v>5.96</v>
      </c>
      <c r="E273" s="2">
        <v>6.07</v>
      </c>
      <c r="F273">
        <v>6.23</v>
      </c>
      <c r="G273" s="49">
        <v>6.32</v>
      </c>
      <c r="H273">
        <v>6.66</v>
      </c>
    </row>
    <row r="274" spans="2:8" x14ac:dyDescent="0.25">
      <c r="B274" s="1">
        <v>35809</v>
      </c>
      <c r="C274">
        <v>5.9</v>
      </c>
      <c r="D274">
        <v>5.99</v>
      </c>
      <c r="E274" s="2">
        <v>6.1</v>
      </c>
      <c r="F274">
        <v>6.26</v>
      </c>
      <c r="G274" s="49">
        <v>6.35</v>
      </c>
      <c r="H274">
        <v>6.68</v>
      </c>
    </row>
    <row r="275" spans="2:8" x14ac:dyDescent="0.25">
      <c r="B275" s="1">
        <v>35810</v>
      </c>
      <c r="C275">
        <v>5.9</v>
      </c>
      <c r="D275">
        <v>6.01</v>
      </c>
      <c r="E275" s="2">
        <v>6.12</v>
      </c>
      <c r="F275">
        <v>6.29</v>
      </c>
      <c r="G275" s="49">
        <v>6.38</v>
      </c>
      <c r="H275">
        <v>6.69</v>
      </c>
    </row>
    <row r="276" spans="2:8" x14ac:dyDescent="0.25">
      <c r="B276" s="1">
        <v>35811</v>
      </c>
      <c r="C276">
        <v>5.97</v>
      </c>
      <c r="D276">
        <v>6.07</v>
      </c>
      <c r="E276" s="2">
        <v>6.19</v>
      </c>
      <c r="F276">
        <v>6.36</v>
      </c>
      <c r="G276" s="49">
        <v>6.43</v>
      </c>
      <c r="H276">
        <v>6.77</v>
      </c>
    </row>
    <row r="277" spans="2:8" x14ac:dyDescent="0.25">
      <c r="B277" s="1">
        <v>35814</v>
      </c>
      <c r="C277">
        <v>5.96</v>
      </c>
      <c r="D277">
        <v>6.07</v>
      </c>
      <c r="E277" s="2">
        <v>6.19</v>
      </c>
      <c r="F277">
        <v>6.35</v>
      </c>
      <c r="G277" s="49">
        <v>6.43</v>
      </c>
      <c r="H277">
        <v>6.77</v>
      </c>
    </row>
    <row r="278" spans="2:8" x14ac:dyDescent="0.25">
      <c r="B278" s="1">
        <v>35815</v>
      </c>
      <c r="C278">
        <v>5.97</v>
      </c>
      <c r="D278">
        <v>6.1</v>
      </c>
      <c r="E278" s="2">
        <v>6.21</v>
      </c>
      <c r="F278">
        <v>6.38</v>
      </c>
      <c r="G278" s="49">
        <v>6.47</v>
      </c>
      <c r="H278">
        <v>6.8</v>
      </c>
    </row>
    <row r="279" spans="2:8" x14ac:dyDescent="0.25">
      <c r="B279" s="1">
        <v>35816</v>
      </c>
      <c r="C279">
        <v>5.95</v>
      </c>
      <c r="D279">
        <v>6.07</v>
      </c>
      <c r="E279" s="2">
        <v>6.18</v>
      </c>
      <c r="F279">
        <v>6.36</v>
      </c>
      <c r="G279" s="49">
        <v>6.44</v>
      </c>
      <c r="H279">
        <v>6.77</v>
      </c>
    </row>
    <row r="280" spans="2:8" x14ac:dyDescent="0.25">
      <c r="B280" s="1">
        <v>35817</v>
      </c>
      <c r="C280">
        <v>5.92</v>
      </c>
      <c r="D280">
        <v>6.05</v>
      </c>
      <c r="E280" s="2">
        <v>6.17</v>
      </c>
      <c r="F280">
        <v>6.37</v>
      </c>
      <c r="G280" s="49">
        <v>6.46</v>
      </c>
      <c r="H280">
        <v>6.83</v>
      </c>
    </row>
    <row r="281" spans="2:8" x14ac:dyDescent="0.25">
      <c r="B281" s="1">
        <v>35818</v>
      </c>
      <c r="C281">
        <v>6.01</v>
      </c>
      <c r="D281">
        <v>6.16</v>
      </c>
      <c r="E281" s="2">
        <v>6.29</v>
      </c>
      <c r="F281">
        <v>6.5</v>
      </c>
      <c r="G281" s="49">
        <v>6.6</v>
      </c>
      <c r="H281">
        <v>6.93</v>
      </c>
    </row>
    <row r="282" spans="2:8" x14ac:dyDescent="0.25">
      <c r="B282" s="1">
        <v>35821</v>
      </c>
      <c r="C282">
        <v>6</v>
      </c>
      <c r="D282">
        <v>6.14</v>
      </c>
      <c r="E282" s="2">
        <v>6.26</v>
      </c>
      <c r="F282">
        <v>6.46</v>
      </c>
      <c r="G282" s="49">
        <v>6.54</v>
      </c>
      <c r="H282">
        <v>6.88</v>
      </c>
    </row>
    <row r="283" spans="2:8" x14ac:dyDescent="0.25">
      <c r="B283" s="1">
        <v>35822</v>
      </c>
      <c r="C283">
        <v>6.06</v>
      </c>
      <c r="D283">
        <v>6.2</v>
      </c>
      <c r="E283" s="2">
        <v>6.32</v>
      </c>
      <c r="F283">
        <v>6.51</v>
      </c>
      <c r="G283" s="49">
        <v>6.61</v>
      </c>
      <c r="H283">
        <v>6.92</v>
      </c>
    </row>
    <row r="284" spans="2:8" x14ac:dyDescent="0.25">
      <c r="B284" s="1">
        <v>35823</v>
      </c>
      <c r="C284">
        <v>6.08</v>
      </c>
      <c r="D284">
        <v>6.21</v>
      </c>
      <c r="E284" s="2">
        <v>6.33</v>
      </c>
      <c r="F284">
        <v>6.53</v>
      </c>
      <c r="G284" s="49">
        <v>6.61</v>
      </c>
      <c r="H284">
        <v>6.92</v>
      </c>
    </row>
    <row r="285" spans="2:8" x14ac:dyDescent="0.25">
      <c r="B285" s="1">
        <v>35824</v>
      </c>
      <c r="C285">
        <v>5.98</v>
      </c>
      <c r="D285">
        <v>6.11</v>
      </c>
      <c r="E285" s="2">
        <v>6.22</v>
      </c>
      <c r="F285">
        <v>6.41</v>
      </c>
      <c r="G285" s="49">
        <v>6.49</v>
      </c>
      <c r="H285">
        <v>6.83</v>
      </c>
    </row>
    <row r="286" spans="2:8" x14ac:dyDescent="0.25">
      <c r="B286" s="1">
        <v>35825</v>
      </c>
      <c r="C286">
        <v>5.96</v>
      </c>
      <c r="D286">
        <v>6.08</v>
      </c>
      <c r="E286" s="2">
        <v>6.21</v>
      </c>
      <c r="F286">
        <v>6.4</v>
      </c>
      <c r="G286" s="49">
        <v>6.47</v>
      </c>
      <c r="H286">
        <v>6.84</v>
      </c>
    </row>
    <row r="287" spans="2:8" x14ac:dyDescent="0.25">
      <c r="B287" s="1">
        <v>35826</v>
      </c>
      <c r="C287">
        <v>5.94</v>
      </c>
      <c r="D287">
        <v>6.07</v>
      </c>
      <c r="E287" s="2">
        <v>6.22</v>
      </c>
      <c r="F287">
        <v>6.38</v>
      </c>
      <c r="G287" s="49">
        <v>6.47</v>
      </c>
      <c r="H287">
        <v>6.84</v>
      </c>
    </row>
    <row r="288" spans="2:8" x14ac:dyDescent="0.25">
      <c r="B288" s="1">
        <v>35828</v>
      </c>
      <c r="C288">
        <v>5.97</v>
      </c>
      <c r="D288">
        <v>6.1</v>
      </c>
      <c r="E288" s="2">
        <v>6.27</v>
      </c>
      <c r="F288">
        <v>6.42</v>
      </c>
      <c r="G288" s="49">
        <v>6.52</v>
      </c>
      <c r="H288">
        <v>6.89</v>
      </c>
    </row>
    <row r="289" spans="2:8" x14ac:dyDescent="0.25">
      <c r="B289" s="1">
        <v>35829</v>
      </c>
      <c r="C289">
        <v>5.95</v>
      </c>
      <c r="D289">
        <v>6.09</v>
      </c>
      <c r="E289" s="2">
        <v>6.25</v>
      </c>
      <c r="F289">
        <v>6.41</v>
      </c>
      <c r="G289" s="49">
        <v>6.5</v>
      </c>
      <c r="H289">
        <v>6.88</v>
      </c>
    </row>
    <row r="290" spans="2:8" x14ac:dyDescent="0.25">
      <c r="B290" s="1">
        <v>35830</v>
      </c>
      <c r="C290">
        <v>5.94</v>
      </c>
      <c r="D290">
        <v>6.08</v>
      </c>
      <c r="E290" s="2">
        <v>6.25</v>
      </c>
      <c r="F290">
        <v>6.42</v>
      </c>
      <c r="G290" s="49">
        <v>6.51</v>
      </c>
      <c r="H290">
        <v>6.9</v>
      </c>
    </row>
    <row r="291" spans="2:8" x14ac:dyDescent="0.25">
      <c r="B291" s="1">
        <v>35831</v>
      </c>
      <c r="C291">
        <v>5.97</v>
      </c>
      <c r="D291">
        <v>6.12</v>
      </c>
      <c r="E291" s="2">
        <v>6.3</v>
      </c>
      <c r="F291">
        <v>6.47</v>
      </c>
      <c r="G291" s="49">
        <v>6.55</v>
      </c>
      <c r="H291">
        <v>6.95</v>
      </c>
    </row>
    <row r="292" spans="2:8" x14ac:dyDescent="0.25">
      <c r="B292" s="1">
        <v>35832</v>
      </c>
      <c r="C292">
        <v>6</v>
      </c>
      <c r="D292">
        <v>6.15</v>
      </c>
      <c r="E292" s="2">
        <v>6.31</v>
      </c>
      <c r="F292">
        <v>6.47</v>
      </c>
      <c r="G292" s="49">
        <v>6.55</v>
      </c>
      <c r="H292">
        <v>6.94</v>
      </c>
    </row>
    <row r="293" spans="2:8" x14ac:dyDescent="0.25">
      <c r="B293" s="1">
        <v>35835</v>
      </c>
      <c r="C293">
        <v>6.02</v>
      </c>
      <c r="D293">
        <v>6.18</v>
      </c>
      <c r="E293" s="2">
        <v>6.34</v>
      </c>
      <c r="F293">
        <v>6.5</v>
      </c>
      <c r="G293" s="49">
        <v>6.59</v>
      </c>
      <c r="H293">
        <v>6.96</v>
      </c>
    </row>
    <row r="294" spans="2:8" x14ac:dyDescent="0.25">
      <c r="B294" s="1">
        <v>35836</v>
      </c>
      <c r="C294">
        <v>6.02</v>
      </c>
      <c r="D294">
        <v>6.17</v>
      </c>
      <c r="E294" s="2">
        <v>6.33</v>
      </c>
      <c r="F294">
        <v>6.49</v>
      </c>
      <c r="G294" s="49">
        <v>6.58</v>
      </c>
      <c r="H294">
        <v>6.95</v>
      </c>
    </row>
    <row r="295" spans="2:8" x14ac:dyDescent="0.25">
      <c r="B295" s="1">
        <v>35837</v>
      </c>
      <c r="C295">
        <v>6.01</v>
      </c>
      <c r="D295">
        <v>6.13</v>
      </c>
      <c r="E295" s="2">
        <v>6.29</v>
      </c>
      <c r="F295">
        <v>6.43</v>
      </c>
      <c r="G295" s="49">
        <v>6.51</v>
      </c>
      <c r="H295">
        <v>6.88</v>
      </c>
    </row>
    <row r="296" spans="2:8" x14ac:dyDescent="0.25">
      <c r="B296" s="1">
        <v>35838</v>
      </c>
      <c r="C296">
        <v>5.99</v>
      </c>
      <c r="D296">
        <v>6.13</v>
      </c>
      <c r="E296" s="2">
        <v>6.28</v>
      </c>
      <c r="F296">
        <v>6.38</v>
      </c>
      <c r="G296" s="49">
        <v>6.47</v>
      </c>
      <c r="H296">
        <v>6.89</v>
      </c>
    </row>
    <row r="297" spans="2:8" x14ac:dyDescent="0.25">
      <c r="B297" s="1">
        <v>35839</v>
      </c>
      <c r="C297">
        <v>5.97</v>
      </c>
      <c r="D297">
        <v>6.1</v>
      </c>
      <c r="E297" s="2">
        <v>6.25</v>
      </c>
      <c r="F297">
        <v>6.35</v>
      </c>
      <c r="G297" s="49">
        <v>6.44</v>
      </c>
      <c r="H297">
        <v>6.86</v>
      </c>
    </row>
    <row r="298" spans="2:8" x14ac:dyDescent="0.25">
      <c r="B298" s="1">
        <v>35842</v>
      </c>
      <c r="C298">
        <v>5.97</v>
      </c>
      <c r="D298">
        <v>6.1</v>
      </c>
      <c r="E298" s="2">
        <v>6.25</v>
      </c>
      <c r="F298">
        <v>6.35</v>
      </c>
      <c r="G298" s="49">
        <v>6.44</v>
      </c>
      <c r="H298">
        <v>6.86</v>
      </c>
    </row>
    <row r="299" spans="2:8" x14ac:dyDescent="0.25">
      <c r="B299" s="1">
        <v>35843</v>
      </c>
      <c r="C299">
        <v>5.95</v>
      </c>
      <c r="D299">
        <v>6.07</v>
      </c>
      <c r="E299" s="2">
        <v>6.22</v>
      </c>
      <c r="F299">
        <v>6.3</v>
      </c>
      <c r="G299" s="49">
        <v>6.39</v>
      </c>
      <c r="H299">
        <v>6.81</v>
      </c>
    </row>
    <row r="300" spans="2:8" x14ac:dyDescent="0.25">
      <c r="B300" s="1">
        <v>35844</v>
      </c>
      <c r="C300">
        <v>5.98</v>
      </c>
      <c r="D300">
        <v>6.11</v>
      </c>
      <c r="E300" s="2">
        <v>6.25</v>
      </c>
      <c r="F300">
        <v>6.35</v>
      </c>
      <c r="G300" s="49">
        <v>6.43</v>
      </c>
      <c r="H300">
        <v>6.85</v>
      </c>
    </row>
    <row r="301" spans="2:8" x14ac:dyDescent="0.25">
      <c r="B301" s="1">
        <v>35845</v>
      </c>
      <c r="C301">
        <v>6</v>
      </c>
      <c r="D301">
        <v>6.13</v>
      </c>
      <c r="E301" s="2">
        <v>6.27</v>
      </c>
      <c r="F301">
        <v>6.37</v>
      </c>
      <c r="G301" s="49">
        <v>6.45</v>
      </c>
      <c r="H301">
        <v>6.86</v>
      </c>
    </row>
    <row r="302" spans="2:8" x14ac:dyDescent="0.25">
      <c r="B302" s="1">
        <v>35846</v>
      </c>
      <c r="C302">
        <v>6.01</v>
      </c>
      <c r="D302">
        <v>6.14</v>
      </c>
      <c r="E302" s="2">
        <v>6.28</v>
      </c>
      <c r="F302">
        <v>6.4</v>
      </c>
      <c r="G302" s="49">
        <v>6.48</v>
      </c>
      <c r="H302">
        <v>6.88</v>
      </c>
    </row>
    <row r="303" spans="2:8" x14ac:dyDescent="0.25">
      <c r="B303" s="1">
        <v>35849</v>
      </c>
      <c r="C303">
        <v>6.05</v>
      </c>
      <c r="D303">
        <v>6.18</v>
      </c>
      <c r="E303" s="2">
        <v>6.32</v>
      </c>
      <c r="F303">
        <v>6.44</v>
      </c>
      <c r="G303" s="49">
        <v>6.54</v>
      </c>
      <c r="H303">
        <v>6.91</v>
      </c>
    </row>
    <row r="304" spans="2:8" x14ac:dyDescent="0.25">
      <c r="B304" s="1">
        <v>35850</v>
      </c>
      <c r="C304">
        <v>6.16</v>
      </c>
      <c r="D304">
        <v>6.3</v>
      </c>
      <c r="E304" s="2">
        <v>6.44</v>
      </c>
      <c r="F304">
        <v>6.53</v>
      </c>
      <c r="G304" s="49">
        <v>6.64</v>
      </c>
      <c r="H304">
        <v>6.97</v>
      </c>
    </row>
    <row r="305" spans="2:8" x14ac:dyDescent="0.25">
      <c r="B305" s="1">
        <v>35851</v>
      </c>
      <c r="C305">
        <v>6.15</v>
      </c>
      <c r="D305">
        <v>6.27</v>
      </c>
      <c r="E305" s="2">
        <v>6.39</v>
      </c>
      <c r="F305">
        <v>6.49</v>
      </c>
      <c r="G305" s="49">
        <v>6.59</v>
      </c>
      <c r="H305">
        <v>6.93</v>
      </c>
    </row>
    <row r="306" spans="2:8" x14ac:dyDescent="0.25">
      <c r="B306" s="1">
        <v>35852</v>
      </c>
      <c r="C306">
        <v>6.17</v>
      </c>
      <c r="D306">
        <v>6.29</v>
      </c>
      <c r="E306" s="2">
        <v>6.42</v>
      </c>
      <c r="F306">
        <v>6.51</v>
      </c>
      <c r="G306" s="49">
        <v>6.61</v>
      </c>
      <c r="H306">
        <v>6.96</v>
      </c>
    </row>
    <row r="307" spans="2:8" x14ac:dyDescent="0.25">
      <c r="B307" s="1">
        <v>35853</v>
      </c>
      <c r="C307">
        <v>6.14</v>
      </c>
      <c r="D307">
        <v>6.26</v>
      </c>
      <c r="E307" s="2">
        <v>6.39</v>
      </c>
      <c r="F307">
        <v>6.48</v>
      </c>
      <c r="G307" s="49">
        <v>6.59</v>
      </c>
      <c r="H307">
        <v>6.92</v>
      </c>
    </row>
    <row r="308" spans="2:8" x14ac:dyDescent="0.25">
      <c r="B308" s="1">
        <v>35854</v>
      </c>
      <c r="C308">
        <v>6.13</v>
      </c>
      <c r="D308">
        <v>6.26</v>
      </c>
      <c r="E308" s="2">
        <v>6.39</v>
      </c>
      <c r="F308">
        <v>6.49</v>
      </c>
      <c r="G308" s="49">
        <v>6.58</v>
      </c>
      <c r="H308">
        <v>6.91</v>
      </c>
    </row>
    <row r="309" spans="2:8" x14ac:dyDescent="0.25">
      <c r="B309" s="1">
        <v>35856</v>
      </c>
      <c r="C309">
        <v>6.17</v>
      </c>
      <c r="D309">
        <v>6.32</v>
      </c>
      <c r="E309" s="2">
        <v>6.46</v>
      </c>
      <c r="F309">
        <v>6.57</v>
      </c>
      <c r="G309" s="49">
        <v>6.67</v>
      </c>
      <c r="H309">
        <v>7.01</v>
      </c>
    </row>
    <row r="310" spans="2:8" x14ac:dyDescent="0.25">
      <c r="B310" s="1">
        <v>35857</v>
      </c>
      <c r="C310">
        <v>6.2</v>
      </c>
      <c r="D310">
        <v>6.38</v>
      </c>
      <c r="E310" s="2">
        <v>6.52</v>
      </c>
      <c r="F310">
        <v>6.63</v>
      </c>
      <c r="G310" s="49">
        <v>6.73</v>
      </c>
      <c r="H310">
        <v>7.06</v>
      </c>
    </row>
    <row r="311" spans="2:8" x14ac:dyDescent="0.25">
      <c r="B311" s="1">
        <v>35858</v>
      </c>
      <c r="C311">
        <v>6.2</v>
      </c>
      <c r="D311">
        <v>6.37</v>
      </c>
      <c r="E311" s="2">
        <v>6.51</v>
      </c>
      <c r="F311">
        <v>6.62</v>
      </c>
      <c r="G311" s="49">
        <v>6.72</v>
      </c>
      <c r="H311">
        <v>7.04</v>
      </c>
    </row>
    <row r="312" spans="2:8" x14ac:dyDescent="0.25">
      <c r="B312" s="1">
        <v>35859</v>
      </c>
      <c r="C312">
        <v>6.18</v>
      </c>
      <c r="D312">
        <v>6.37</v>
      </c>
      <c r="E312" s="2">
        <v>6.52</v>
      </c>
      <c r="F312">
        <v>6.63</v>
      </c>
      <c r="G312" s="49">
        <v>6.73</v>
      </c>
      <c r="H312">
        <v>7.06</v>
      </c>
    </row>
    <row r="313" spans="2:8" x14ac:dyDescent="0.25">
      <c r="B313" s="1">
        <v>35860</v>
      </c>
      <c r="C313">
        <v>6.15</v>
      </c>
      <c r="D313">
        <v>6.32</v>
      </c>
      <c r="E313" s="2">
        <v>6.46</v>
      </c>
      <c r="F313">
        <v>6.58</v>
      </c>
      <c r="G313" s="49">
        <v>6.68</v>
      </c>
      <c r="H313">
        <v>7.02</v>
      </c>
    </row>
    <row r="314" spans="2:8" x14ac:dyDescent="0.25">
      <c r="B314" s="1">
        <v>35863</v>
      </c>
      <c r="C314">
        <v>6.12</v>
      </c>
      <c r="D314">
        <v>6.28</v>
      </c>
      <c r="E314" s="2">
        <v>6.43</v>
      </c>
      <c r="F314">
        <v>6.52</v>
      </c>
      <c r="G314" s="49">
        <v>6.62</v>
      </c>
      <c r="H314">
        <v>6.95</v>
      </c>
    </row>
    <row r="315" spans="2:8" x14ac:dyDescent="0.25">
      <c r="B315" s="1">
        <v>35864</v>
      </c>
      <c r="C315">
        <v>6.12</v>
      </c>
      <c r="D315">
        <v>6.28</v>
      </c>
      <c r="E315" s="2">
        <v>6.42</v>
      </c>
      <c r="F315">
        <v>6.53</v>
      </c>
      <c r="G315" s="49">
        <v>6.62</v>
      </c>
      <c r="H315">
        <v>6.96</v>
      </c>
    </row>
    <row r="316" spans="2:8" x14ac:dyDescent="0.25">
      <c r="B316" s="1">
        <v>35865</v>
      </c>
      <c r="C316">
        <v>6.1</v>
      </c>
      <c r="D316">
        <v>6.25</v>
      </c>
      <c r="E316" s="2">
        <v>6.4</v>
      </c>
      <c r="F316">
        <v>6.49</v>
      </c>
      <c r="G316" s="49">
        <v>6.58</v>
      </c>
      <c r="H316">
        <v>6.92</v>
      </c>
    </row>
    <row r="317" spans="2:8" x14ac:dyDescent="0.25">
      <c r="B317" s="1">
        <v>35866</v>
      </c>
      <c r="C317">
        <v>6.06</v>
      </c>
      <c r="D317">
        <v>6.2</v>
      </c>
      <c r="E317" s="2">
        <v>6.33</v>
      </c>
      <c r="F317">
        <v>6.43</v>
      </c>
      <c r="G317" s="49">
        <v>6.51</v>
      </c>
      <c r="H317">
        <v>6.85</v>
      </c>
    </row>
    <row r="318" spans="2:8" x14ac:dyDescent="0.25">
      <c r="B318" s="1">
        <v>35867</v>
      </c>
      <c r="C318">
        <v>6.07</v>
      </c>
      <c r="D318">
        <v>6.21</v>
      </c>
      <c r="E318" s="2">
        <v>6.34</v>
      </c>
      <c r="F318">
        <v>6.44</v>
      </c>
      <c r="G318" s="49">
        <v>6.53</v>
      </c>
      <c r="H318">
        <v>6.87</v>
      </c>
    </row>
    <row r="319" spans="2:8" x14ac:dyDescent="0.25">
      <c r="B319" s="1">
        <v>35870</v>
      </c>
      <c r="C319">
        <v>6.05</v>
      </c>
      <c r="D319">
        <v>6.18</v>
      </c>
      <c r="E319" s="2">
        <v>6.32</v>
      </c>
      <c r="F319">
        <v>6.4</v>
      </c>
      <c r="G319" s="49">
        <v>6.49</v>
      </c>
      <c r="H319">
        <v>6.84</v>
      </c>
    </row>
    <row r="320" spans="2:8" x14ac:dyDescent="0.25">
      <c r="B320" s="1">
        <v>35871</v>
      </c>
      <c r="C320">
        <v>6.07</v>
      </c>
      <c r="D320">
        <v>6.19</v>
      </c>
      <c r="E320" s="2">
        <v>6.33</v>
      </c>
      <c r="F320">
        <v>6.42</v>
      </c>
      <c r="G320" s="49">
        <v>6.52</v>
      </c>
      <c r="H320">
        <v>6.87</v>
      </c>
    </row>
    <row r="321" spans="2:8" x14ac:dyDescent="0.25">
      <c r="B321" s="1">
        <v>35872</v>
      </c>
      <c r="C321">
        <v>6.08</v>
      </c>
      <c r="D321">
        <v>6.21</v>
      </c>
      <c r="E321" s="2">
        <v>6.35</v>
      </c>
      <c r="F321">
        <v>6.44</v>
      </c>
      <c r="G321" s="49">
        <v>6.53</v>
      </c>
      <c r="H321">
        <v>6.89</v>
      </c>
    </row>
    <row r="322" spans="2:8" x14ac:dyDescent="0.25">
      <c r="B322" s="1">
        <v>35873</v>
      </c>
      <c r="C322">
        <v>6.1</v>
      </c>
      <c r="D322">
        <v>6.22</v>
      </c>
      <c r="E322" s="2">
        <v>6.36</v>
      </c>
      <c r="F322">
        <v>6.44</v>
      </c>
      <c r="G322" s="49">
        <v>6.54</v>
      </c>
      <c r="H322">
        <v>6.89</v>
      </c>
    </row>
    <row r="323" spans="2:8" x14ac:dyDescent="0.25">
      <c r="B323" s="1">
        <v>35874</v>
      </c>
      <c r="C323">
        <v>6.09</v>
      </c>
      <c r="D323">
        <v>6.22</v>
      </c>
      <c r="E323" s="2">
        <v>6.36</v>
      </c>
      <c r="F323">
        <v>6.43</v>
      </c>
      <c r="G323" s="49">
        <v>6.53</v>
      </c>
      <c r="H323">
        <v>6.87</v>
      </c>
    </row>
    <row r="324" spans="2:8" x14ac:dyDescent="0.25">
      <c r="B324" s="1">
        <v>35877</v>
      </c>
      <c r="C324">
        <v>6.09</v>
      </c>
      <c r="D324">
        <v>6.22</v>
      </c>
      <c r="E324" s="2">
        <v>6.36</v>
      </c>
      <c r="F324">
        <v>6.43</v>
      </c>
      <c r="G324" s="49">
        <v>6.52</v>
      </c>
      <c r="H324">
        <v>6.86</v>
      </c>
    </row>
    <row r="325" spans="2:8" x14ac:dyDescent="0.25">
      <c r="B325" s="1">
        <v>35878</v>
      </c>
      <c r="C325">
        <v>6.09</v>
      </c>
      <c r="D325">
        <v>6.22</v>
      </c>
      <c r="E325" s="2">
        <v>6.36</v>
      </c>
      <c r="F325">
        <v>6.43</v>
      </c>
      <c r="G325" s="49">
        <v>6.52</v>
      </c>
      <c r="H325">
        <v>6.85</v>
      </c>
    </row>
    <row r="326" spans="2:8" x14ac:dyDescent="0.25">
      <c r="B326" s="1">
        <v>35879</v>
      </c>
      <c r="C326">
        <v>6.15</v>
      </c>
      <c r="D326">
        <v>6.29</v>
      </c>
      <c r="E326" s="2">
        <v>6.42</v>
      </c>
      <c r="F326">
        <v>6.5</v>
      </c>
      <c r="G326" s="49">
        <v>6.59</v>
      </c>
      <c r="H326">
        <v>6.92</v>
      </c>
    </row>
    <row r="327" spans="2:8" x14ac:dyDescent="0.25">
      <c r="B327" s="1">
        <v>35880</v>
      </c>
      <c r="C327">
        <v>6.18</v>
      </c>
      <c r="D327">
        <v>6.33</v>
      </c>
      <c r="E327" s="2">
        <v>6.47</v>
      </c>
      <c r="F327">
        <v>6.53</v>
      </c>
      <c r="G327" s="49">
        <v>6.63</v>
      </c>
      <c r="H327">
        <v>6.94</v>
      </c>
    </row>
    <row r="328" spans="2:8" x14ac:dyDescent="0.25">
      <c r="B328" s="1">
        <v>35881</v>
      </c>
      <c r="C328">
        <v>6.2</v>
      </c>
      <c r="D328">
        <v>6.34</v>
      </c>
      <c r="E328" s="2">
        <v>6.47</v>
      </c>
      <c r="F328">
        <v>6.54</v>
      </c>
      <c r="G328" s="49">
        <v>6.64</v>
      </c>
      <c r="H328">
        <v>6.94</v>
      </c>
    </row>
    <row r="329" spans="2:8" x14ac:dyDescent="0.25">
      <c r="B329" s="1">
        <v>35884</v>
      </c>
      <c r="C329">
        <v>6.21</v>
      </c>
      <c r="D329">
        <v>6.37</v>
      </c>
      <c r="E329" s="2">
        <v>6.5</v>
      </c>
      <c r="F329">
        <v>6.57</v>
      </c>
      <c r="G329" s="49">
        <v>6.67</v>
      </c>
      <c r="H329">
        <v>6.96</v>
      </c>
    </row>
    <row r="330" spans="2:8" x14ac:dyDescent="0.25">
      <c r="B330" s="1">
        <v>35885</v>
      </c>
      <c r="C330">
        <v>6.15</v>
      </c>
      <c r="D330">
        <v>6.29</v>
      </c>
      <c r="E330" s="2">
        <v>6.44</v>
      </c>
      <c r="F330">
        <v>6.51</v>
      </c>
      <c r="G330" s="49">
        <v>6.62</v>
      </c>
      <c r="H330">
        <v>6.91</v>
      </c>
    </row>
    <row r="331" spans="2:8" x14ac:dyDescent="0.25">
      <c r="B331" s="1">
        <v>35886</v>
      </c>
      <c r="C331">
        <v>6.11</v>
      </c>
      <c r="D331">
        <v>6.24</v>
      </c>
      <c r="E331" s="2">
        <v>6.4</v>
      </c>
      <c r="F331">
        <v>6.45</v>
      </c>
      <c r="G331" s="49">
        <v>6.56</v>
      </c>
      <c r="H331">
        <v>6.86</v>
      </c>
    </row>
    <row r="332" spans="2:8" x14ac:dyDescent="0.25">
      <c r="B332" s="1">
        <v>35887</v>
      </c>
      <c r="C332">
        <v>6.08</v>
      </c>
      <c r="D332">
        <v>6.2</v>
      </c>
      <c r="E332" s="2">
        <v>6.36</v>
      </c>
      <c r="F332">
        <v>6.41</v>
      </c>
      <c r="G332" s="49">
        <v>6.5</v>
      </c>
      <c r="H332">
        <v>6.81</v>
      </c>
    </row>
    <row r="333" spans="2:8" x14ac:dyDescent="0.25">
      <c r="B333" s="1">
        <v>35888</v>
      </c>
      <c r="C333">
        <v>5.98</v>
      </c>
      <c r="D333">
        <v>6.11</v>
      </c>
      <c r="E333" s="2">
        <v>6.41</v>
      </c>
      <c r="F333">
        <v>6.32</v>
      </c>
      <c r="G333" s="49">
        <v>6.39</v>
      </c>
      <c r="H333">
        <v>6.74</v>
      </c>
    </row>
    <row r="334" spans="2:8" x14ac:dyDescent="0.25">
      <c r="B334" s="1">
        <v>35891</v>
      </c>
      <c r="C334">
        <v>6.01</v>
      </c>
      <c r="D334">
        <v>6.14</v>
      </c>
      <c r="E334" s="2">
        <v>6.44</v>
      </c>
      <c r="F334">
        <v>6.36</v>
      </c>
      <c r="G334" s="49">
        <v>6.44</v>
      </c>
      <c r="H334">
        <v>6.79</v>
      </c>
    </row>
    <row r="335" spans="2:8" x14ac:dyDescent="0.25">
      <c r="B335" s="1">
        <v>35892</v>
      </c>
      <c r="C335">
        <v>6.02</v>
      </c>
      <c r="D335">
        <v>6.15</v>
      </c>
      <c r="E335" s="2">
        <v>6.45</v>
      </c>
      <c r="F335">
        <v>6.38</v>
      </c>
      <c r="G335" s="49">
        <v>6.47</v>
      </c>
      <c r="H335">
        <v>6.8</v>
      </c>
    </row>
    <row r="336" spans="2:8" x14ac:dyDescent="0.25">
      <c r="B336" s="1">
        <v>35893</v>
      </c>
      <c r="C336">
        <v>6.04</v>
      </c>
      <c r="D336">
        <v>6.19</v>
      </c>
      <c r="E336" s="2">
        <v>6.36</v>
      </c>
      <c r="F336">
        <v>6.42</v>
      </c>
      <c r="G336" s="49">
        <v>6.53</v>
      </c>
      <c r="H336">
        <v>6.86</v>
      </c>
    </row>
    <row r="337" spans="2:8" x14ac:dyDescent="0.25">
      <c r="B337" s="1">
        <v>35894</v>
      </c>
      <c r="C337">
        <v>6.06</v>
      </c>
      <c r="D337">
        <v>6.21</v>
      </c>
      <c r="E337" s="2">
        <v>6.38</v>
      </c>
      <c r="F337">
        <v>6.44</v>
      </c>
      <c r="G337" s="49">
        <v>6.53</v>
      </c>
      <c r="H337">
        <v>6.85</v>
      </c>
    </row>
    <row r="338" spans="2:8" x14ac:dyDescent="0.25">
      <c r="B338" s="1">
        <v>35898</v>
      </c>
      <c r="C338">
        <v>6.13</v>
      </c>
      <c r="D338">
        <v>6.28</v>
      </c>
      <c r="E338" s="2">
        <v>6.44</v>
      </c>
      <c r="F338">
        <v>6.51</v>
      </c>
      <c r="G338" s="49">
        <v>6.61</v>
      </c>
      <c r="H338">
        <v>6.9</v>
      </c>
    </row>
    <row r="339" spans="2:8" x14ac:dyDescent="0.25">
      <c r="B339" s="1">
        <v>35899</v>
      </c>
      <c r="C339">
        <v>6.11</v>
      </c>
      <c r="D339">
        <v>6.25</v>
      </c>
      <c r="E339" s="2">
        <v>6.41</v>
      </c>
      <c r="F339">
        <v>6.47</v>
      </c>
      <c r="G339" s="49">
        <v>6.57</v>
      </c>
      <c r="H339">
        <v>6.87</v>
      </c>
    </row>
    <row r="340" spans="2:8" x14ac:dyDescent="0.25">
      <c r="B340" s="1">
        <v>35900</v>
      </c>
      <c r="C340">
        <v>6.1</v>
      </c>
      <c r="D340">
        <v>6.22</v>
      </c>
      <c r="E340" s="2">
        <v>6.38</v>
      </c>
      <c r="F340">
        <v>6.45</v>
      </c>
      <c r="G340" s="49">
        <v>6.54</v>
      </c>
      <c r="H340">
        <v>6.84</v>
      </c>
    </row>
    <row r="341" spans="2:8" x14ac:dyDescent="0.25">
      <c r="B341" s="1">
        <v>35901</v>
      </c>
      <c r="C341">
        <v>6.07</v>
      </c>
      <c r="D341">
        <v>6.2</v>
      </c>
      <c r="E341" s="2">
        <v>6.37</v>
      </c>
      <c r="F341">
        <v>6.43</v>
      </c>
      <c r="G341" s="49">
        <v>6.52</v>
      </c>
      <c r="H341">
        <v>6.83</v>
      </c>
    </row>
    <row r="342" spans="2:8" x14ac:dyDescent="0.25">
      <c r="B342" s="1">
        <v>35902</v>
      </c>
      <c r="C342">
        <v>6.07</v>
      </c>
      <c r="D342">
        <v>6.2</v>
      </c>
      <c r="E342" s="2">
        <v>6.37</v>
      </c>
      <c r="F342">
        <v>6.44</v>
      </c>
      <c r="G342" s="49">
        <v>6.53</v>
      </c>
      <c r="H342">
        <v>6.83</v>
      </c>
    </row>
    <row r="343" spans="2:8" x14ac:dyDescent="0.25">
      <c r="B343" s="1">
        <v>35905</v>
      </c>
      <c r="C343">
        <v>6.11</v>
      </c>
      <c r="D343">
        <v>6.25</v>
      </c>
      <c r="E343" s="2">
        <v>6.55</v>
      </c>
      <c r="F343">
        <v>6.49</v>
      </c>
      <c r="G343" s="49">
        <v>6.57</v>
      </c>
      <c r="H343">
        <v>6.88</v>
      </c>
    </row>
    <row r="344" spans="2:8" x14ac:dyDescent="0.25">
      <c r="B344" s="1">
        <v>35906</v>
      </c>
      <c r="C344">
        <v>6.14</v>
      </c>
      <c r="D344">
        <v>6.29</v>
      </c>
      <c r="E344" s="2">
        <v>6.59</v>
      </c>
      <c r="F344">
        <v>6.52</v>
      </c>
      <c r="G344" s="49">
        <v>6.61</v>
      </c>
      <c r="H344">
        <v>6.91</v>
      </c>
    </row>
    <row r="345" spans="2:8" x14ac:dyDescent="0.25">
      <c r="B345" s="1">
        <v>35907</v>
      </c>
      <c r="C345">
        <v>6.14</v>
      </c>
      <c r="D345">
        <v>6.28</v>
      </c>
      <c r="E345" s="2">
        <v>6.58</v>
      </c>
      <c r="F345">
        <v>6.52</v>
      </c>
      <c r="G345" s="49">
        <v>6.61</v>
      </c>
      <c r="H345">
        <v>6.92</v>
      </c>
    </row>
    <row r="346" spans="2:8" x14ac:dyDescent="0.25">
      <c r="B346" s="1">
        <v>35908</v>
      </c>
      <c r="C346">
        <v>6.15</v>
      </c>
      <c r="D346">
        <v>6.29</v>
      </c>
      <c r="E346" s="2">
        <v>6.46</v>
      </c>
      <c r="F346">
        <v>6.53</v>
      </c>
      <c r="G346" s="49">
        <v>6.63</v>
      </c>
      <c r="H346">
        <v>6.94</v>
      </c>
    </row>
    <row r="347" spans="2:8" x14ac:dyDescent="0.25">
      <c r="B347" s="1">
        <v>35909</v>
      </c>
      <c r="C347">
        <v>6.14</v>
      </c>
      <c r="D347">
        <v>6.28</v>
      </c>
      <c r="E347" s="2">
        <v>6.45</v>
      </c>
      <c r="F347">
        <v>6.51</v>
      </c>
      <c r="G347" s="49">
        <v>6.61</v>
      </c>
      <c r="H347">
        <v>6.91</v>
      </c>
    </row>
    <row r="348" spans="2:8" x14ac:dyDescent="0.25">
      <c r="B348" s="1">
        <v>35912</v>
      </c>
      <c r="C348">
        <v>6.23</v>
      </c>
      <c r="D348">
        <v>6.4</v>
      </c>
      <c r="E348" s="2">
        <v>6.57</v>
      </c>
      <c r="F348">
        <v>6.64</v>
      </c>
      <c r="G348" s="49">
        <v>6.74</v>
      </c>
      <c r="H348">
        <v>7.04</v>
      </c>
    </row>
    <row r="349" spans="2:8" x14ac:dyDescent="0.25">
      <c r="B349" s="1">
        <v>35913</v>
      </c>
      <c r="C349">
        <v>6.24</v>
      </c>
      <c r="D349">
        <v>6.42</v>
      </c>
      <c r="E349" s="2">
        <v>6.59</v>
      </c>
      <c r="F349">
        <v>6.65</v>
      </c>
      <c r="G349" s="49">
        <v>6.75</v>
      </c>
      <c r="H349">
        <v>7.04</v>
      </c>
    </row>
    <row r="350" spans="2:8" x14ac:dyDescent="0.25">
      <c r="B350" s="1">
        <v>35914</v>
      </c>
      <c r="C350">
        <v>6.24</v>
      </c>
      <c r="D350">
        <v>6.42</v>
      </c>
      <c r="E350" s="2">
        <v>6.59</v>
      </c>
      <c r="F350">
        <v>6.66</v>
      </c>
      <c r="G350" s="49">
        <v>6.76</v>
      </c>
      <c r="H350">
        <v>7.05</v>
      </c>
    </row>
    <row r="351" spans="2:8" x14ac:dyDescent="0.25">
      <c r="B351" s="1">
        <v>35915</v>
      </c>
      <c r="C351">
        <v>6.12</v>
      </c>
      <c r="D351">
        <v>6.3</v>
      </c>
      <c r="E351" s="2">
        <v>6.46</v>
      </c>
      <c r="F351">
        <v>6.52</v>
      </c>
      <c r="G351" s="49">
        <v>6.64</v>
      </c>
      <c r="H351">
        <v>6.92</v>
      </c>
    </row>
    <row r="352" spans="2:8" x14ac:dyDescent="0.25">
      <c r="B352" s="1">
        <v>35916</v>
      </c>
      <c r="C352">
        <v>6.12</v>
      </c>
      <c r="D352">
        <v>6.29</v>
      </c>
      <c r="E352" s="2">
        <v>6.45</v>
      </c>
      <c r="F352">
        <v>6.5</v>
      </c>
      <c r="G352" s="49">
        <v>6.62</v>
      </c>
      <c r="H352">
        <v>6.89</v>
      </c>
    </row>
    <row r="353" spans="2:8" x14ac:dyDescent="0.25">
      <c r="B353" s="1">
        <v>35919</v>
      </c>
      <c r="C353">
        <v>6.12</v>
      </c>
      <c r="D353">
        <v>6.29</v>
      </c>
      <c r="E353" s="2">
        <v>6.45</v>
      </c>
      <c r="F353">
        <v>6.5</v>
      </c>
      <c r="G353" s="49">
        <v>6.62</v>
      </c>
      <c r="H353">
        <v>6.9</v>
      </c>
    </row>
    <row r="354" spans="2:8" x14ac:dyDescent="0.25">
      <c r="B354" s="1">
        <v>35920</v>
      </c>
      <c r="C354">
        <v>6.14</v>
      </c>
      <c r="D354">
        <v>6.31</v>
      </c>
      <c r="E354" s="2">
        <v>6.47</v>
      </c>
      <c r="F354">
        <v>6.54</v>
      </c>
      <c r="G354" s="49">
        <v>6.66</v>
      </c>
      <c r="H354">
        <v>6.93</v>
      </c>
    </row>
    <row r="355" spans="2:8" x14ac:dyDescent="0.25">
      <c r="B355" s="1">
        <v>35921</v>
      </c>
      <c r="C355">
        <v>6.09</v>
      </c>
      <c r="D355">
        <v>6.25</v>
      </c>
      <c r="E355" s="2">
        <v>6.41</v>
      </c>
      <c r="F355">
        <v>6.5</v>
      </c>
      <c r="G355" s="49">
        <v>6.62</v>
      </c>
      <c r="H355">
        <v>6.9</v>
      </c>
    </row>
    <row r="356" spans="2:8" x14ac:dyDescent="0.25">
      <c r="B356" s="1">
        <v>35922</v>
      </c>
      <c r="C356">
        <v>6.09</v>
      </c>
      <c r="D356">
        <v>6.26</v>
      </c>
      <c r="E356" s="2">
        <v>6.44</v>
      </c>
      <c r="F356">
        <v>6.51</v>
      </c>
      <c r="G356" s="49">
        <v>6.63</v>
      </c>
      <c r="H356">
        <v>6.91</v>
      </c>
    </row>
    <row r="357" spans="2:8" x14ac:dyDescent="0.25">
      <c r="B357" s="1">
        <v>35923</v>
      </c>
      <c r="C357">
        <v>6.13</v>
      </c>
      <c r="D357">
        <v>6.3</v>
      </c>
      <c r="E357" s="2">
        <v>6.47</v>
      </c>
      <c r="F357">
        <v>6.54</v>
      </c>
      <c r="G357" s="49">
        <v>6.66</v>
      </c>
      <c r="H357">
        <v>6.93</v>
      </c>
    </row>
    <row r="358" spans="2:8" x14ac:dyDescent="0.25">
      <c r="B358" s="1">
        <v>35926</v>
      </c>
      <c r="C358">
        <v>6.18</v>
      </c>
      <c r="D358">
        <v>6.37</v>
      </c>
      <c r="E358" s="2">
        <v>6.53</v>
      </c>
      <c r="F358">
        <v>6.62</v>
      </c>
      <c r="G358" s="49">
        <v>6.74</v>
      </c>
      <c r="H358">
        <v>7</v>
      </c>
    </row>
    <row r="359" spans="2:8" x14ac:dyDescent="0.25">
      <c r="B359" s="1">
        <v>35927</v>
      </c>
      <c r="C359">
        <v>6.13</v>
      </c>
      <c r="D359">
        <v>6.3</v>
      </c>
      <c r="E359" s="2">
        <v>6.46</v>
      </c>
      <c r="F359">
        <v>6.54</v>
      </c>
      <c r="G359" s="49">
        <v>6.66</v>
      </c>
      <c r="H359">
        <v>6.92</v>
      </c>
    </row>
    <row r="360" spans="2:8" x14ac:dyDescent="0.25">
      <c r="B360" s="1">
        <v>35928</v>
      </c>
      <c r="C360">
        <v>6.12</v>
      </c>
      <c r="D360">
        <v>6.29</v>
      </c>
      <c r="E360" s="2">
        <v>6.44</v>
      </c>
      <c r="F360">
        <v>6.52</v>
      </c>
      <c r="G360" s="49">
        <v>6.64</v>
      </c>
      <c r="H360">
        <v>6.9</v>
      </c>
    </row>
    <row r="361" spans="2:8" x14ac:dyDescent="0.25">
      <c r="B361" s="1">
        <v>35929</v>
      </c>
      <c r="C361">
        <v>6.15</v>
      </c>
      <c r="D361">
        <v>6.32</v>
      </c>
      <c r="E361" s="2">
        <v>6.48</v>
      </c>
      <c r="F361">
        <v>6.52</v>
      </c>
      <c r="G361" s="49">
        <v>6.64</v>
      </c>
      <c r="H361">
        <v>6.94</v>
      </c>
    </row>
    <row r="362" spans="2:8" x14ac:dyDescent="0.25">
      <c r="B362" s="1">
        <v>35930</v>
      </c>
      <c r="C362">
        <v>6.14</v>
      </c>
      <c r="D362">
        <v>6.32</v>
      </c>
      <c r="E362" s="2">
        <v>6.47</v>
      </c>
      <c r="F362">
        <v>6.53</v>
      </c>
      <c r="G362" s="49">
        <v>6.64</v>
      </c>
      <c r="H362">
        <v>6.92</v>
      </c>
    </row>
    <row r="363" spans="2:8" x14ac:dyDescent="0.25">
      <c r="B363" s="1">
        <v>35933</v>
      </c>
      <c r="C363">
        <v>6.11</v>
      </c>
      <c r="D363">
        <v>6.28</v>
      </c>
      <c r="E363" s="2">
        <v>6.43</v>
      </c>
      <c r="F363">
        <v>6.48</v>
      </c>
      <c r="G363" s="49">
        <v>6.59</v>
      </c>
      <c r="H363">
        <v>6.87</v>
      </c>
    </row>
    <row r="364" spans="2:8" x14ac:dyDescent="0.25">
      <c r="B364" s="1">
        <v>35934</v>
      </c>
      <c r="C364">
        <v>6.12</v>
      </c>
      <c r="D364">
        <v>6.29</v>
      </c>
      <c r="E364" s="2">
        <v>6.44</v>
      </c>
      <c r="F364">
        <v>6.5</v>
      </c>
      <c r="G364" s="49">
        <v>6.61</v>
      </c>
      <c r="H364">
        <v>6.89</v>
      </c>
    </row>
    <row r="365" spans="2:8" x14ac:dyDescent="0.25">
      <c r="B365" s="1">
        <v>35935</v>
      </c>
      <c r="C365">
        <v>6.1</v>
      </c>
      <c r="D365">
        <v>6.26</v>
      </c>
      <c r="E365" s="2">
        <v>6.41</v>
      </c>
      <c r="F365">
        <v>6.46</v>
      </c>
      <c r="G365" s="49">
        <v>6.56</v>
      </c>
      <c r="H365">
        <v>6.85</v>
      </c>
    </row>
    <row r="366" spans="2:8" x14ac:dyDescent="0.25">
      <c r="B366" s="1">
        <v>35936</v>
      </c>
      <c r="C366">
        <v>6.15</v>
      </c>
      <c r="D366">
        <v>6.32</v>
      </c>
      <c r="E366" s="2">
        <v>6.46</v>
      </c>
      <c r="F366">
        <v>6.51</v>
      </c>
      <c r="G366" s="49">
        <v>6.61</v>
      </c>
      <c r="H366">
        <v>6.89</v>
      </c>
    </row>
    <row r="367" spans="2:8" x14ac:dyDescent="0.25">
      <c r="B367" s="1">
        <v>35937</v>
      </c>
      <c r="C367">
        <v>6.16</v>
      </c>
      <c r="D367">
        <v>6.31</v>
      </c>
      <c r="E367" s="2">
        <v>6.45</v>
      </c>
      <c r="F367">
        <v>6.49</v>
      </c>
      <c r="G367" s="49">
        <v>6.6</v>
      </c>
      <c r="H367">
        <v>6.86</v>
      </c>
    </row>
    <row r="368" spans="2:8" x14ac:dyDescent="0.25">
      <c r="B368" s="1">
        <v>35940</v>
      </c>
      <c r="C368">
        <v>6.15</v>
      </c>
      <c r="D368">
        <v>6.31</v>
      </c>
      <c r="E368" s="2">
        <v>6.45</v>
      </c>
      <c r="F368">
        <v>6.49</v>
      </c>
      <c r="G368" s="49">
        <v>6.59</v>
      </c>
      <c r="H368">
        <v>6.86</v>
      </c>
    </row>
    <row r="369" spans="2:8" x14ac:dyDescent="0.25">
      <c r="B369" s="1">
        <v>35941</v>
      </c>
      <c r="C369">
        <v>6.12</v>
      </c>
      <c r="D369">
        <v>6.26</v>
      </c>
      <c r="E369" s="2">
        <v>6.39</v>
      </c>
      <c r="F369">
        <v>6.43</v>
      </c>
      <c r="G369" s="49">
        <v>6.53</v>
      </c>
      <c r="H369">
        <v>6.8</v>
      </c>
    </row>
    <row r="370" spans="2:8" x14ac:dyDescent="0.25">
      <c r="B370" s="1">
        <v>35942</v>
      </c>
      <c r="C370">
        <v>6.09</v>
      </c>
      <c r="D370">
        <v>6.24</v>
      </c>
      <c r="E370" s="2">
        <v>6.37</v>
      </c>
      <c r="F370">
        <v>6.42</v>
      </c>
      <c r="G370" s="49">
        <v>6.51</v>
      </c>
      <c r="H370">
        <v>6.79</v>
      </c>
    </row>
    <row r="371" spans="2:8" x14ac:dyDescent="0.25">
      <c r="B371" s="1">
        <v>35943</v>
      </c>
      <c r="C371">
        <v>6.1</v>
      </c>
      <c r="D371">
        <v>6.25</v>
      </c>
      <c r="E371" s="2">
        <v>6.38</v>
      </c>
      <c r="F371">
        <v>6.43</v>
      </c>
      <c r="G371" s="49">
        <v>6.53</v>
      </c>
      <c r="H371">
        <v>6.79</v>
      </c>
    </row>
    <row r="372" spans="2:8" x14ac:dyDescent="0.25">
      <c r="B372" s="1">
        <v>35944</v>
      </c>
      <c r="C372">
        <v>6.08</v>
      </c>
      <c r="D372">
        <v>6.23</v>
      </c>
      <c r="E372" s="2">
        <v>6.37</v>
      </c>
      <c r="F372">
        <v>6.41</v>
      </c>
      <c r="G372" s="49">
        <v>6.51</v>
      </c>
      <c r="H372">
        <v>6.77</v>
      </c>
    </row>
    <row r="373" spans="2:8" x14ac:dyDescent="0.25">
      <c r="B373" s="1">
        <v>35946</v>
      </c>
      <c r="C373">
        <v>6.07</v>
      </c>
      <c r="D373">
        <v>6.25</v>
      </c>
      <c r="E373" s="2">
        <v>6.35</v>
      </c>
      <c r="F373">
        <v>6.42</v>
      </c>
      <c r="G373" s="49">
        <v>6.52</v>
      </c>
      <c r="H373">
        <v>6.77</v>
      </c>
    </row>
    <row r="374" spans="2:8" x14ac:dyDescent="0.25">
      <c r="B374" s="1">
        <v>35947</v>
      </c>
      <c r="C374">
        <v>6.05</v>
      </c>
      <c r="D374">
        <v>6.23</v>
      </c>
      <c r="E374" s="2">
        <v>6.32</v>
      </c>
      <c r="F374">
        <v>6.39</v>
      </c>
      <c r="G374" s="49">
        <v>6.5</v>
      </c>
      <c r="H374">
        <v>6.74</v>
      </c>
    </row>
    <row r="375" spans="2:8" x14ac:dyDescent="0.25">
      <c r="B375" s="1">
        <v>35948</v>
      </c>
      <c r="C375">
        <v>6.07</v>
      </c>
      <c r="D375">
        <v>6.25</v>
      </c>
      <c r="E375" s="2">
        <v>6.35</v>
      </c>
      <c r="F375">
        <v>6.42</v>
      </c>
      <c r="G375" s="49">
        <v>6.52</v>
      </c>
      <c r="H375">
        <v>6.76</v>
      </c>
    </row>
    <row r="376" spans="2:8" x14ac:dyDescent="0.25">
      <c r="B376" s="1">
        <v>35949</v>
      </c>
      <c r="C376">
        <v>6.08</v>
      </c>
      <c r="D376">
        <v>6.27</v>
      </c>
      <c r="E376" s="2">
        <v>6.37</v>
      </c>
      <c r="F376">
        <v>6.44</v>
      </c>
      <c r="G376" s="49">
        <v>6.53</v>
      </c>
      <c r="H376">
        <v>6.77</v>
      </c>
    </row>
    <row r="377" spans="2:8" x14ac:dyDescent="0.25">
      <c r="B377" s="1">
        <v>35950</v>
      </c>
      <c r="C377">
        <v>6.1</v>
      </c>
      <c r="D377">
        <v>6.29</v>
      </c>
      <c r="E377" s="2">
        <v>6.4</v>
      </c>
      <c r="F377">
        <v>6.46</v>
      </c>
      <c r="G377" s="49">
        <v>6.55</v>
      </c>
      <c r="H377">
        <v>6.79</v>
      </c>
    </row>
    <row r="378" spans="2:8" x14ac:dyDescent="0.25">
      <c r="B378" s="1">
        <v>35951</v>
      </c>
      <c r="C378">
        <v>6.11</v>
      </c>
      <c r="D378">
        <v>6.29</v>
      </c>
      <c r="E378" s="2">
        <v>6.39</v>
      </c>
      <c r="F378">
        <v>6.45</v>
      </c>
      <c r="G378" s="49">
        <v>6.54</v>
      </c>
      <c r="H378">
        <v>6.76</v>
      </c>
    </row>
    <row r="379" spans="2:8" x14ac:dyDescent="0.25">
      <c r="B379" s="1">
        <v>35954</v>
      </c>
      <c r="C379">
        <v>6.11</v>
      </c>
      <c r="D379">
        <v>6.3</v>
      </c>
      <c r="E379" s="2">
        <v>6.39</v>
      </c>
      <c r="F379">
        <v>6.45</v>
      </c>
      <c r="G379" s="49">
        <v>6.54</v>
      </c>
      <c r="H379">
        <v>6.76</v>
      </c>
    </row>
    <row r="380" spans="2:8" x14ac:dyDescent="0.25">
      <c r="B380" s="1">
        <v>35955</v>
      </c>
      <c r="C380">
        <v>6.12</v>
      </c>
      <c r="D380">
        <v>6.3</v>
      </c>
      <c r="E380" s="2">
        <v>6.39</v>
      </c>
      <c r="F380">
        <v>6.46</v>
      </c>
      <c r="G380" s="49">
        <v>6.54</v>
      </c>
      <c r="H380">
        <v>6.76</v>
      </c>
    </row>
    <row r="381" spans="2:8" x14ac:dyDescent="0.25">
      <c r="B381" s="1">
        <v>35956</v>
      </c>
      <c r="C381">
        <v>6.08</v>
      </c>
      <c r="D381">
        <v>6.24</v>
      </c>
      <c r="E381" s="2">
        <v>6.33</v>
      </c>
      <c r="F381">
        <v>6.38</v>
      </c>
      <c r="G381" s="49">
        <v>6.48</v>
      </c>
      <c r="H381">
        <v>6.68</v>
      </c>
    </row>
    <row r="382" spans="2:8" x14ac:dyDescent="0.25">
      <c r="B382" s="1">
        <v>35957</v>
      </c>
      <c r="C382">
        <v>6</v>
      </c>
      <c r="D382">
        <v>6.16</v>
      </c>
      <c r="E382" s="2">
        <v>6.24</v>
      </c>
      <c r="F382">
        <v>6.32</v>
      </c>
      <c r="G382" s="49">
        <v>6.41</v>
      </c>
      <c r="H382">
        <v>6.63</v>
      </c>
    </row>
    <row r="383" spans="2:8" x14ac:dyDescent="0.25">
      <c r="B383" s="1">
        <v>35958</v>
      </c>
      <c r="C383">
        <v>5.98</v>
      </c>
      <c r="D383">
        <v>6.14</v>
      </c>
      <c r="E383" s="2">
        <v>6.23</v>
      </c>
      <c r="F383">
        <v>6.31</v>
      </c>
      <c r="G383" s="49">
        <v>6.4</v>
      </c>
      <c r="H383">
        <v>6.64</v>
      </c>
    </row>
    <row r="384" spans="2:8" x14ac:dyDescent="0.25">
      <c r="B384" s="1">
        <v>35961</v>
      </c>
      <c r="C384">
        <v>5.96</v>
      </c>
      <c r="D384">
        <v>6.11</v>
      </c>
      <c r="E384" s="2">
        <v>6.2</v>
      </c>
      <c r="F384">
        <v>6.27</v>
      </c>
      <c r="G384" s="49">
        <v>6.35</v>
      </c>
      <c r="H384">
        <v>6.6</v>
      </c>
    </row>
    <row r="385" spans="2:8" x14ac:dyDescent="0.25">
      <c r="B385" s="1">
        <v>35962</v>
      </c>
      <c r="C385">
        <v>6.02</v>
      </c>
      <c r="D385">
        <v>6.19</v>
      </c>
      <c r="E385" s="2">
        <v>6.28</v>
      </c>
      <c r="F385">
        <v>6.34</v>
      </c>
      <c r="G385" s="49">
        <v>6.43</v>
      </c>
      <c r="H385">
        <v>6.64</v>
      </c>
    </row>
    <row r="386" spans="2:8" x14ac:dyDescent="0.25">
      <c r="B386" s="1">
        <v>35963</v>
      </c>
      <c r="C386">
        <v>6.08</v>
      </c>
      <c r="D386">
        <v>6.26</v>
      </c>
      <c r="E386" s="2">
        <v>6.35</v>
      </c>
      <c r="F386">
        <v>6.43</v>
      </c>
      <c r="G386" s="49">
        <v>6.52</v>
      </c>
      <c r="H386">
        <v>6.74</v>
      </c>
    </row>
    <row r="387" spans="2:8" x14ac:dyDescent="0.25">
      <c r="B387" s="1">
        <v>35964</v>
      </c>
      <c r="C387">
        <v>6.07</v>
      </c>
      <c r="D387">
        <v>6.24</v>
      </c>
      <c r="E387" s="2">
        <v>6.33</v>
      </c>
      <c r="F387">
        <v>6.4</v>
      </c>
      <c r="G387" s="49">
        <v>6.49</v>
      </c>
      <c r="H387">
        <v>6.68</v>
      </c>
    </row>
    <row r="388" spans="2:8" x14ac:dyDescent="0.25">
      <c r="B388" s="1">
        <v>35965</v>
      </c>
      <c r="C388">
        <v>6.06</v>
      </c>
      <c r="D388">
        <v>6.21</v>
      </c>
      <c r="E388" s="2">
        <v>6.31</v>
      </c>
      <c r="F388">
        <v>6.38</v>
      </c>
      <c r="G388" s="49">
        <v>6.46</v>
      </c>
      <c r="H388">
        <v>6.66</v>
      </c>
    </row>
    <row r="389" spans="2:8" x14ac:dyDescent="0.25">
      <c r="B389" s="1">
        <v>35968</v>
      </c>
      <c r="C389">
        <v>6.04</v>
      </c>
      <c r="D389">
        <v>6.21</v>
      </c>
      <c r="E389" s="2">
        <v>6.3</v>
      </c>
      <c r="F389">
        <v>6.36</v>
      </c>
      <c r="G389" s="49">
        <v>6.45</v>
      </c>
      <c r="H389">
        <v>6.64</v>
      </c>
    </row>
    <row r="390" spans="2:8" x14ac:dyDescent="0.25">
      <c r="B390" s="1">
        <v>35969</v>
      </c>
      <c r="C390">
        <v>6.06</v>
      </c>
      <c r="D390">
        <v>6.21</v>
      </c>
      <c r="E390" s="2">
        <v>6.29</v>
      </c>
      <c r="F390">
        <v>6.36</v>
      </c>
      <c r="G390" s="49">
        <v>6.44</v>
      </c>
      <c r="H390">
        <v>6.62</v>
      </c>
    </row>
    <row r="391" spans="2:8" x14ac:dyDescent="0.25">
      <c r="B391" s="1">
        <v>35970</v>
      </c>
      <c r="C391">
        <v>6.05</v>
      </c>
      <c r="D391">
        <v>6.21</v>
      </c>
      <c r="E391" s="2">
        <v>6.29</v>
      </c>
      <c r="F391">
        <v>6.36</v>
      </c>
      <c r="G391" s="49">
        <v>6.45</v>
      </c>
      <c r="H391">
        <v>6.64</v>
      </c>
    </row>
    <row r="392" spans="2:8" x14ac:dyDescent="0.25">
      <c r="B392" s="1">
        <v>35971</v>
      </c>
      <c r="C392">
        <v>6.07</v>
      </c>
      <c r="D392">
        <v>6.23</v>
      </c>
      <c r="E392" s="2">
        <v>6.32</v>
      </c>
      <c r="F392">
        <v>6.37</v>
      </c>
      <c r="G392" s="49">
        <v>6.45</v>
      </c>
      <c r="H392">
        <v>6.63</v>
      </c>
    </row>
    <row r="393" spans="2:8" x14ac:dyDescent="0.25">
      <c r="B393" s="1">
        <v>35972</v>
      </c>
      <c r="C393">
        <v>6.06</v>
      </c>
      <c r="D393">
        <v>6.22</v>
      </c>
      <c r="E393" s="2">
        <v>6.3</v>
      </c>
      <c r="F393">
        <v>6.36</v>
      </c>
      <c r="G393" s="49">
        <v>6.44</v>
      </c>
      <c r="H393">
        <v>6.62</v>
      </c>
    </row>
    <row r="394" spans="2:8" x14ac:dyDescent="0.25">
      <c r="B394" s="1">
        <v>35975</v>
      </c>
      <c r="C394">
        <v>6.06</v>
      </c>
      <c r="D394">
        <v>6.22</v>
      </c>
      <c r="E394" s="2">
        <v>6.3</v>
      </c>
      <c r="F394">
        <v>6.38</v>
      </c>
      <c r="G394" s="49">
        <v>6.45</v>
      </c>
      <c r="H394">
        <v>6.63</v>
      </c>
    </row>
    <row r="395" spans="2:8" x14ac:dyDescent="0.25">
      <c r="B395" s="1">
        <v>35976</v>
      </c>
      <c r="C395">
        <v>6.05</v>
      </c>
      <c r="D395">
        <v>6.22</v>
      </c>
      <c r="E395" s="2">
        <v>6.32</v>
      </c>
      <c r="F395">
        <v>6.39</v>
      </c>
      <c r="G395" s="49">
        <v>6.46</v>
      </c>
      <c r="H395">
        <v>6.66</v>
      </c>
    </row>
    <row r="396" spans="2:8" x14ac:dyDescent="0.25">
      <c r="B396" s="1">
        <v>35977</v>
      </c>
      <c r="C396">
        <v>6.02</v>
      </c>
      <c r="D396">
        <v>6.17</v>
      </c>
      <c r="E396" s="2">
        <v>6.29</v>
      </c>
      <c r="F396">
        <v>6.38</v>
      </c>
      <c r="G396" s="49">
        <v>6.45</v>
      </c>
      <c r="H396">
        <v>6.67</v>
      </c>
    </row>
    <row r="397" spans="2:8" x14ac:dyDescent="0.25">
      <c r="B397" s="1">
        <v>35978</v>
      </c>
      <c r="C397">
        <v>6</v>
      </c>
      <c r="D397">
        <v>6.16</v>
      </c>
      <c r="E397" s="2">
        <v>6.28</v>
      </c>
      <c r="F397">
        <v>6.36</v>
      </c>
      <c r="G397" s="49">
        <v>6.43</v>
      </c>
      <c r="H397">
        <v>6.64</v>
      </c>
    </row>
    <row r="398" spans="2:8" x14ac:dyDescent="0.25">
      <c r="B398" s="1">
        <v>35979</v>
      </c>
      <c r="C398">
        <v>6</v>
      </c>
      <c r="D398">
        <v>6.16</v>
      </c>
      <c r="E398" s="2">
        <v>6.28</v>
      </c>
      <c r="F398">
        <v>6.36</v>
      </c>
      <c r="G398" s="49">
        <v>6.43</v>
      </c>
      <c r="H398">
        <v>6.64</v>
      </c>
    </row>
    <row r="399" spans="2:8" x14ac:dyDescent="0.25">
      <c r="B399" s="1">
        <v>35982</v>
      </c>
      <c r="C399">
        <v>5.99</v>
      </c>
      <c r="D399">
        <v>6.14</v>
      </c>
      <c r="E399" s="2">
        <v>6.26</v>
      </c>
      <c r="F399">
        <v>6.34</v>
      </c>
      <c r="G399" s="49">
        <v>6.4</v>
      </c>
      <c r="H399">
        <v>6.6</v>
      </c>
    </row>
    <row r="400" spans="2:8" x14ac:dyDescent="0.25">
      <c r="B400" s="1">
        <v>35983</v>
      </c>
      <c r="C400">
        <v>6</v>
      </c>
      <c r="D400">
        <v>6.16</v>
      </c>
      <c r="E400" s="2">
        <v>6.27</v>
      </c>
      <c r="F400">
        <v>6.36</v>
      </c>
      <c r="G400" s="49">
        <v>6.43</v>
      </c>
      <c r="H400">
        <v>6.63</v>
      </c>
    </row>
    <row r="401" spans="2:8" x14ac:dyDescent="0.25">
      <c r="B401" s="1">
        <v>35984</v>
      </c>
      <c r="C401">
        <v>6.01</v>
      </c>
      <c r="D401">
        <v>6.17</v>
      </c>
      <c r="E401" s="2">
        <v>6.29</v>
      </c>
      <c r="F401">
        <v>6.38</v>
      </c>
      <c r="G401" s="49">
        <v>6.44</v>
      </c>
      <c r="H401">
        <v>6.66</v>
      </c>
    </row>
    <row r="402" spans="2:8" x14ac:dyDescent="0.25">
      <c r="B402" s="1">
        <v>35985</v>
      </c>
      <c r="C402">
        <v>5.99</v>
      </c>
      <c r="D402">
        <v>6.14</v>
      </c>
      <c r="E402" s="2">
        <v>6.26</v>
      </c>
      <c r="F402">
        <v>6.35</v>
      </c>
      <c r="G402" s="49">
        <v>6.42</v>
      </c>
      <c r="H402">
        <v>6.64</v>
      </c>
    </row>
    <row r="403" spans="2:8" x14ac:dyDescent="0.25">
      <c r="B403" s="1">
        <v>35986</v>
      </c>
      <c r="C403">
        <v>5.98</v>
      </c>
      <c r="D403">
        <v>6.14</v>
      </c>
      <c r="E403" s="2">
        <v>6.26</v>
      </c>
      <c r="F403">
        <v>6.36</v>
      </c>
      <c r="G403" s="49">
        <v>6.43</v>
      </c>
      <c r="H403">
        <v>6.73</v>
      </c>
    </row>
    <row r="404" spans="2:8" x14ac:dyDescent="0.25">
      <c r="B404" s="1">
        <v>35989</v>
      </c>
      <c r="C404">
        <v>6.01</v>
      </c>
      <c r="D404">
        <v>6.18</v>
      </c>
      <c r="E404" s="2">
        <v>6.31</v>
      </c>
      <c r="F404">
        <v>6.41</v>
      </c>
      <c r="G404" s="49">
        <v>6.48</v>
      </c>
      <c r="H404">
        <v>6.8</v>
      </c>
    </row>
    <row r="405" spans="2:8" x14ac:dyDescent="0.25">
      <c r="B405" s="1">
        <v>35990</v>
      </c>
      <c r="C405">
        <v>6.02</v>
      </c>
      <c r="D405">
        <v>6.2</v>
      </c>
      <c r="E405" s="2">
        <v>6.32</v>
      </c>
      <c r="F405">
        <v>6.43</v>
      </c>
      <c r="G405" s="49">
        <v>6.51</v>
      </c>
      <c r="H405">
        <v>6.84</v>
      </c>
    </row>
    <row r="406" spans="2:8" x14ac:dyDescent="0.25">
      <c r="B406" s="1">
        <v>35991</v>
      </c>
      <c r="C406">
        <v>6.01</v>
      </c>
      <c r="D406">
        <v>6.2</v>
      </c>
      <c r="E406" s="2">
        <v>6.32</v>
      </c>
      <c r="F406">
        <v>6.42</v>
      </c>
      <c r="G406" s="49">
        <v>6.5</v>
      </c>
      <c r="H406">
        <v>6.83</v>
      </c>
    </row>
    <row r="407" spans="2:8" x14ac:dyDescent="0.25">
      <c r="B407" s="1">
        <v>35992</v>
      </c>
      <c r="C407">
        <v>6.03</v>
      </c>
      <c r="D407">
        <v>6.21</v>
      </c>
      <c r="E407" s="2">
        <v>6.34</v>
      </c>
      <c r="F407">
        <v>6.44</v>
      </c>
      <c r="G407" s="49">
        <v>6.53</v>
      </c>
      <c r="H407">
        <v>6.86</v>
      </c>
    </row>
    <row r="408" spans="2:8" x14ac:dyDescent="0.25">
      <c r="B408" s="1">
        <v>35993</v>
      </c>
      <c r="C408">
        <v>6.03</v>
      </c>
      <c r="D408">
        <v>6.22</v>
      </c>
      <c r="E408" s="2">
        <v>6.35</v>
      </c>
      <c r="F408">
        <v>6.45</v>
      </c>
      <c r="G408" s="49">
        <v>6.54</v>
      </c>
      <c r="H408">
        <v>6.89</v>
      </c>
    </row>
    <row r="409" spans="2:8" x14ac:dyDescent="0.25">
      <c r="B409" s="1">
        <v>35996</v>
      </c>
      <c r="C409">
        <v>6.02</v>
      </c>
      <c r="D409">
        <v>6.2</v>
      </c>
      <c r="E409" s="2">
        <v>6.32</v>
      </c>
      <c r="F409">
        <v>6.43</v>
      </c>
      <c r="G409" s="49">
        <v>6.51</v>
      </c>
      <c r="H409">
        <v>6.89</v>
      </c>
    </row>
    <row r="410" spans="2:8" x14ac:dyDescent="0.25">
      <c r="B410" s="1">
        <v>35997</v>
      </c>
      <c r="C410">
        <v>6.02</v>
      </c>
      <c r="D410">
        <v>6.19</v>
      </c>
      <c r="E410" s="2">
        <v>6.31</v>
      </c>
      <c r="F410">
        <v>6.39</v>
      </c>
      <c r="G410" s="49">
        <v>6.46</v>
      </c>
      <c r="H410">
        <v>6.85</v>
      </c>
    </row>
    <row r="411" spans="2:8" x14ac:dyDescent="0.25">
      <c r="B411" s="1">
        <v>35998</v>
      </c>
      <c r="C411">
        <v>6.03</v>
      </c>
      <c r="D411">
        <v>6.2</v>
      </c>
      <c r="E411" s="2">
        <v>6.31</v>
      </c>
      <c r="F411">
        <v>6.4</v>
      </c>
      <c r="G411" s="49">
        <v>6.48</v>
      </c>
      <c r="H411">
        <v>6.87</v>
      </c>
    </row>
    <row r="412" spans="2:8" x14ac:dyDescent="0.25">
      <c r="B412" s="1">
        <v>35999</v>
      </c>
      <c r="C412">
        <v>6.02</v>
      </c>
      <c r="D412">
        <v>6.19</v>
      </c>
      <c r="E412" s="2">
        <v>6.3</v>
      </c>
      <c r="F412">
        <v>6.38</v>
      </c>
      <c r="G412" s="49">
        <v>6.46</v>
      </c>
      <c r="H412">
        <v>6.87</v>
      </c>
    </row>
    <row r="413" spans="2:8" x14ac:dyDescent="0.25">
      <c r="B413" s="1">
        <v>36000</v>
      </c>
      <c r="C413">
        <v>6.02</v>
      </c>
      <c r="D413">
        <v>6.2</v>
      </c>
      <c r="E413" s="2">
        <v>6.31</v>
      </c>
      <c r="F413">
        <v>6.4</v>
      </c>
      <c r="G413" s="49">
        <v>6.47</v>
      </c>
      <c r="H413">
        <v>6.92</v>
      </c>
    </row>
    <row r="414" spans="2:8" x14ac:dyDescent="0.25">
      <c r="B414" s="1">
        <v>36003</v>
      </c>
      <c r="C414">
        <v>6.02</v>
      </c>
      <c r="D414">
        <v>6.2</v>
      </c>
      <c r="E414" s="2">
        <v>6.31</v>
      </c>
      <c r="F414">
        <v>6.42</v>
      </c>
      <c r="G414" s="49">
        <v>6.48</v>
      </c>
      <c r="H414">
        <v>6.75</v>
      </c>
    </row>
    <row r="415" spans="2:8" x14ac:dyDescent="0.25">
      <c r="B415" s="1">
        <v>36004</v>
      </c>
      <c r="C415">
        <v>6.01</v>
      </c>
      <c r="D415">
        <v>6.2</v>
      </c>
      <c r="E415" s="2">
        <v>6.31</v>
      </c>
      <c r="F415">
        <v>6.41</v>
      </c>
      <c r="G415" s="49">
        <v>6.49</v>
      </c>
      <c r="H415">
        <v>6.76</v>
      </c>
    </row>
    <row r="416" spans="2:8" x14ac:dyDescent="0.25">
      <c r="B416" s="1">
        <v>36005</v>
      </c>
      <c r="C416">
        <v>6.04</v>
      </c>
      <c r="D416">
        <v>6.24</v>
      </c>
      <c r="E416" s="2">
        <v>6.36</v>
      </c>
      <c r="F416">
        <v>6.46</v>
      </c>
      <c r="G416" s="49">
        <v>6.54</v>
      </c>
      <c r="H416">
        <v>6.82</v>
      </c>
    </row>
    <row r="417" spans="2:8" x14ac:dyDescent="0.25">
      <c r="B417" s="1">
        <v>36006</v>
      </c>
      <c r="C417">
        <v>6.04</v>
      </c>
      <c r="D417">
        <v>6.24</v>
      </c>
      <c r="E417" s="2">
        <v>6.51</v>
      </c>
      <c r="F417">
        <v>6.46</v>
      </c>
      <c r="G417" s="49">
        <v>6.53</v>
      </c>
      <c r="H417">
        <v>6.79</v>
      </c>
    </row>
    <row r="418" spans="2:8" x14ac:dyDescent="0.25">
      <c r="B418" s="1">
        <v>36007</v>
      </c>
      <c r="C418">
        <v>6.06</v>
      </c>
      <c r="D418">
        <v>6.24</v>
      </c>
      <c r="E418" s="2">
        <v>6.51</v>
      </c>
      <c r="F418">
        <v>6.49</v>
      </c>
      <c r="G418" s="49">
        <v>6.57</v>
      </c>
      <c r="H418">
        <v>6.81</v>
      </c>
    </row>
    <row r="419" spans="2:8" x14ac:dyDescent="0.25">
      <c r="B419" s="1">
        <v>36010</v>
      </c>
      <c r="C419">
        <v>6.03</v>
      </c>
      <c r="D419">
        <v>6.2</v>
      </c>
      <c r="E419" s="2">
        <v>6.33</v>
      </c>
      <c r="F419">
        <v>6.44</v>
      </c>
      <c r="G419" s="49">
        <v>6.54</v>
      </c>
      <c r="H419">
        <v>6.76</v>
      </c>
    </row>
    <row r="420" spans="2:8" x14ac:dyDescent="0.25">
      <c r="B420" s="1">
        <v>36011</v>
      </c>
      <c r="C420">
        <v>5.99</v>
      </c>
      <c r="D420">
        <v>6.17</v>
      </c>
      <c r="E420" s="2">
        <v>6.3</v>
      </c>
      <c r="F420">
        <v>6.42</v>
      </c>
      <c r="G420" s="49">
        <v>6.51</v>
      </c>
      <c r="H420">
        <v>6.74</v>
      </c>
    </row>
    <row r="421" spans="2:8" x14ac:dyDescent="0.25">
      <c r="B421" s="1">
        <v>36012</v>
      </c>
      <c r="C421">
        <v>5.97</v>
      </c>
      <c r="D421">
        <v>6.15</v>
      </c>
      <c r="E421" s="2">
        <v>6.29</v>
      </c>
      <c r="F421">
        <v>6.42</v>
      </c>
      <c r="G421" s="49">
        <v>6.51</v>
      </c>
      <c r="H421">
        <v>6.75</v>
      </c>
    </row>
    <row r="422" spans="2:8" x14ac:dyDescent="0.25">
      <c r="B422" s="1">
        <v>36013</v>
      </c>
      <c r="C422">
        <v>5.97</v>
      </c>
      <c r="D422">
        <v>6.15</v>
      </c>
      <c r="E422" s="2">
        <v>6.3</v>
      </c>
      <c r="F422">
        <v>6.43</v>
      </c>
      <c r="G422" s="49">
        <v>6.53</v>
      </c>
      <c r="H422">
        <v>6.77</v>
      </c>
    </row>
    <row r="423" spans="2:8" x14ac:dyDescent="0.25">
      <c r="B423" s="1">
        <v>36014</v>
      </c>
      <c r="C423">
        <v>5.93</v>
      </c>
      <c r="D423">
        <v>6.12</v>
      </c>
      <c r="E423" s="2">
        <v>6.26</v>
      </c>
      <c r="F423">
        <v>6.4</v>
      </c>
      <c r="G423" s="49">
        <v>6.48</v>
      </c>
      <c r="H423">
        <v>6.73</v>
      </c>
    </row>
    <row r="424" spans="2:8" x14ac:dyDescent="0.25">
      <c r="B424" s="1">
        <v>36017</v>
      </c>
      <c r="C424">
        <v>5.93</v>
      </c>
      <c r="D424">
        <v>6.11</v>
      </c>
      <c r="E424" s="2">
        <v>6.26</v>
      </c>
      <c r="F424">
        <v>6.4</v>
      </c>
      <c r="G424" s="49">
        <v>6.49</v>
      </c>
      <c r="H424">
        <v>6.72</v>
      </c>
    </row>
    <row r="425" spans="2:8" x14ac:dyDescent="0.25">
      <c r="B425" s="1">
        <v>36018</v>
      </c>
      <c r="C425">
        <v>5.89</v>
      </c>
      <c r="D425">
        <v>6.08</v>
      </c>
      <c r="E425" s="2">
        <v>6.23</v>
      </c>
      <c r="F425">
        <v>6.38</v>
      </c>
      <c r="G425" s="49">
        <v>6.45</v>
      </c>
      <c r="H425">
        <v>6.69</v>
      </c>
    </row>
    <row r="426" spans="2:8" x14ac:dyDescent="0.25">
      <c r="B426" s="1">
        <v>36019</v>
      </c>
      <c r="C426">
        <v>5.91</v>
      </c>
      <c r="D426">
        <v>6.09</v>
      </c>
      <c r="E426" s="2">
        <v>6.24</v>
      </c>
      <c r="F426">
        <v>6.4</v>
      </c>
      <c r="G426" s="49">
        <v>6.48</v>
      </c>
      <c r="H426">
        <v>6.72</v>
      </c>
    </row>
    <row r="427" spans="2:8" x14ac:dyDescent="0.25">
      <c r="B427" s="1">
        <v>36020</v>
      </c>
      <c r="C427">
        <v>5.95</v>
      </c>
      <c r="D427">
        <v>6.13</v>
      </c>
      <c r="E427" s="2">
        <v>6.29</v>
      </c>
      <c r="F427">
        <v>6.43</v>
      </c>
      <c r="G427" s="49">
        <v>6.51</v>
      </c>
      <c r="H427">
        <v>6.75</v>
      </c>
    </row>
    <row r="428" spans="2:8" x14ac:dyDescent="0.25">
      <c r="B428" s="1">
        <v>36021</v>
      </c>
      <c r="C428">
        <v>5.93</v>
      </c>
      <c r="D428">
        <v>6.11</v>
      </c>
      <c r="E428" s="2">
        <v>6.25</v>
      </c>
      <c r="F428">
        <v>6.4</v>
      </c>
      <c r="G428" s="49">
        <v>6.48</v>
      </c>
      <c r="H428">
        <v>6.7</v>
      </c>
    </row>
    <row r="429" spans="2:8" x14ac:dyDescent="0.25">
      <c r="B429" s="1">
        <v>36024</v>
      </c>
      <c r="C429">
        <v>5.91</v>
      </c>
      <c r="D429">
        <v>6.09</v>
      </c>
      <c r="E429" s="2">
        <v>6.24</v>
      </c>
      <c r="F429">
        <v>6.4</v>
      </c>
      <c r="G429" s="49">
        <v>6.49</v>
      </c>
      <c r="H429">
        <v>6.72</v>
      </c>
    </row>
    <row r="430" spans="2:8" x14ac:dyDescent="0.25">
      <c r="B430" s="1">
        <v>36025</v>
      </c>
      <c r="C430">
        <v>5.94</v>
      </c>
      <c r="D430">
        <v>6.12</v>
      </c>
      <c r="E430" s="2">
        <v>6.27</v>
      </c>
      <c r="F430">
        <v>6.43</v>
      </c>
      <c r="G430" s="49">
        <v>6.51</v>
      </c>
      <c r="H430">
        <v>6.74</v>
      </c>
    </row>
    <row r="431" spans="2:8" x14ac:dyDescent="0.25">
      <c r="B431" s="1">
        <v>36026</v>
      </c>
      <c r="C431">
        <v>5.94</v>
      </c>
      <c r="D431">
        <v>6.12</v>
      </c>
      <c r="E431" s="2">
        <v>6.27</v>
      </c>
      <c r="F431">
        <v>6.43</v>
      </c>
      <c r="G431" s="49">
        <v>6.52</v>
      </c>
      <c r="H431">
        <v>6.75</v>
      </c>
    </row>
    <row r="432" spans="2:8" x14ac:dyDescent="0.25">
      <c r="B432" s="1">
        <v>36027</v>
      </c>
      <c r="C432">
        <v>5.92</v>
      </c>
      <c r="D432">
        <v>6.09</v>
      </c>
      <c r="E432" s="2">
        <v>6.24</v>
      </c>
      <c r="F432">
        <v>6.4</v>
      </c>
      <c r="G432" s="49">
        <v>6.48</v>
      </c>
      <c r="H432">
        <v>6.71</v>
      </c>
    </row>
    <row r="433" spans="2:8" x14ac:dyDescent="0.25">
      <c r="B433" s="1">
        <v>36028</v>
      </c>
      <c r="C433">
        <v>5.85</v>
      </c>
      <c r="D433">
        <v>6.01</v>
      </c>
      <c r="E433" s="2">
        <v>6.16</v>
      </c>
      <c r="F433">
        <v>6.35</v>
      </c>
      <c r="G433" s="49">
        <v>6.44</v>
      </c>
      <c r="H433">
        <v>6.67</v>
      </c>
    </row>
    <row r="434" spans="2:8" x14ac:dyDescent="0.25">
      <c r="B434" s="1">
        <v>36031</v>
      </c>
      <c r="C434">
        <v>5.83</v>
      </c>
      <c r="D434">
        <v>5.98</v>
      </c>
      <c r="E434" s="2">
        <v>6.14</v>
      </c>
      <c r="F434">
        <v>6.34</v>
      </c>
      <c r="G434" s="49">
        <v>6.44</v>
      </c>
      <c r="H434">
        <v>6.71</v>
      </c>
    </row>
    <row r="435" spans="2:8" x14ac:dyDescent="0.25">
      <c r="B435" s="1">
        <v>36032</v>
      </c>
      <c r="C435">
        <v>5.81</v>
      </c>
      <c r="D435">
        <v>5.94</v>
      </c>
      <c r="E435" s="2">
        <v>6.1</v>
      </c>
      <c r="F435">
        <v>6.29</v>
      </c>
      <c r="G435" s="49">
        <v>6.4</v>
      </c>
      <c r="H435">
        <v>6.68</v>
      </c>
    </row>
    <row r="436" spans="2:8" x14ac:dyDescent="0.25">
      <c r="B436" s="1">
        <v>36033</v>
      </c>
      <c r="C436">
        <v>5.77</v>
      </c>
      <c r="D436">
        <v>5.9</v>
      </c>
      <c r="E436" s="2">
        <v>6.06</v>
      </c>
      <c r="F436">
        <v>6.27</v>
      </c>
      <c r="G436" s="49">
        <v>6.37</v>
      </c>
      <c r="H436">
        <v>6.69</v>
      </c>
    </row>
    <row r="437" spans="2:8" x14ac:dyDescent="0.25">
      <c r="B437" s="1">
        <v>36034</v>
      </c>
      <c r="C437">
        <v>5.66</v>
      </c>
      <c r="D437">
        <v>5.81</v>
      </c>
      <c r="E437" s="2">
        <v>5.99</v>
      </c>
      <c r="F437">
        <v>6.22</v>
      </c>
      <c r="G437" s="49">
        <v>6.32</v>
      </c>
      <c r="H437">
        <v>6.68</v>
      </c>
    </row>
    <row r="438" spans="2:8" x14ac:dyDescent="0.25">
      <c r="B438" s="1">
        <v>36035</v>
      </c>
      <c r="C438">
        <v>5.78</v>
      </c>
      <c r="D438">
        <v>5.88</v>
      </c>
      <c r="E438" s="2">
        <v>6.04</v>
      </c>
      <c r="F438">
        <v>6.27</v>
      </c>
      <c r="G438" s="49">
        <v>6.36</v>
      </c>
      <c r="H438">
        <v>6.75</v>
      </c>
    </row>
    <row r="439" spans="2:8" x14ac:dyDescent="0.25">
      <c r="B439" s="1">
        <v>36038</v>
      </c>
      <c r="C439">
        <v>5.88</v>
      </c>
      <c r="D439">
        <v>6.07</v>
      </c>
      <c r="E439" s="2">
        <v>6.3</v>
      </c>
      <c r="F439">
        <v>6.54</v>
      </c>
      <c r="G439" s="49">
        <v>6.63</v>
      </c>
      <c r="H439">
        <v>7</v>
      </c>
    </row>
    <row r="440" spans="2:8" x14ac:dyDescent="0.25">
      <c r="B440" s="1">
        <v>36039</v>
      </c>
      <c r="C440">
        <v>5.84</v>
      </c>
      <c r="D440">
        <v>6.07</v>
      </c>
      <c r="E440" s="2">
        <v>6.3</v>
      </c>
      <c r="F440">
        <v>6.53</v>
      </c>
      <c r="G440" s="49">
        <v>6.64</v>
      </c>
      <c r="H440">
        <v>7.05</v>
      </c>
    </row>
    <row r="441" spans="2:8" x14ac:dyDescent="0.25">
      <c r="B441" s="1">
        <v>36040</v>
      </c>
      <c r="C441">
        <v>5.91</v>
      </c>
      <c r="D441">
        <v>6.14</v>
      </c>
      <c r="E441" s="2">
        <v>6.34</v>
      </c>
      <c r="F441">
        <v>6.57</v>
      </c>
      <c r="G441" s="49">
        <v>6.68</v>
      </c>
      <c r="H441">
        <v>7.04</v>
      </c>
    </row>
    <row r="442" spans="2:8" x14ac:dyDescent="0.25">
      <c r="B442" s="1">
        <v>36041</v>
      </c>
      <c r="C442">
        <v>5.88</v>
      </c>
      <c r="D442">
        <v>6.09</v>
      </c>
      <c r="E442" s="2">
        <v>6.27</v>
      </c>
      <c r="F442">
        <v>6.51</v>
      </c>
      <c r="G442" s="49">
        <v>6.61</v>
      </c>
      <c r="H442">
        <v>6.99</v>
      </c>
    </row>
    <row r="443" spans="2:8" x14ac:dyDescent="0.25">
      <c r="B443" s="1">
        <v>36042</v>
      </c>
      <c r="C443">
        <v>5.88</v>
      </c>
      <c r="D443">
        <v>6.09</v>
      </c>
      <c r="E443" s="2">
        <v>6.26</v>
      </c>
      <c r="F443">
        <v>6.5</v>
      </c>
      <c r="G443" s="49">
        <v>6.58</v>
      </c>
      <c r="H443">
        <v>6.97</v>
      </c>
    </row>
    <row r="444" spans="2:8" x14ac:dyDescent="0.25">
      <c r="B444" s="1">
        <v>36045</v>
      </c>
      <c r="C444">
        <v>5.87</v>
      </c>
      <c r="D444">
        <v>6.08</v>
      </c>
      <c r="E444" s="2">
        <v>6.25</v>
      </c>
      <c r="F444">
        <v>6.49</v>
      </c>
      <c r="G444" s="49">
        <v>6.58</v>
      </c>
      <c r="H444">
        <v>6.97</v>
      </c>
    </row>
    <row r="445" spans="2:8" x14ac:dyDescent="0.25">
      <c r="B445" s="1">
        <v>36046</v>
      </c>
      <c r="C445">
        <v>5.86</v>
      </c>
      <c r="D445">
        <v>6.06</v>
      </c>
      <c r="E445" s="2">
        <v>6.26</v>
      </c>
      <c r="F445">
        <v>6.51</v>
      </c>
      <c r="G445" s="49">
        <v>6.61</v>
      </c>
      <c r="H445">
        <v>7.01</v>
      </c>
    </row>
    <row r="446" spans="2:8" x14ac:dyDescent="0.25">
      <c r="B446" s="1">
        <v>36047</v>
      </c>
      <c r="C446">
        <v>5.76</v>
      </c>
      <c r="D446">
        <v>5.96</v>
      </c>
      <c r="E446" s="2">
        <v>6.15</v>
      </c>
      <c r="F446">
        <v>6.4</v>
      </c>
      <c r="G446" s="49">
        <v>6.52</v>
      </c>
      <c r="H446">
        <v>6.93</v>
      </c>
    </row>
    <row r="447" spans="2:8" x14ac:dyDescent="0.25">
      <c r="B447" s="1">
        <v>36048</v>
      </c>
      <c r="C447">
        <v>5.57</v>
      </c>
      <c r="D447">
        <v>5.74</v>
      </c>
      <c r="E447" s="2">
        <v>5.96</v>
      </c>
      <c r="F447">
        <v>6.22</v>
      </c>
      <c r="G447" s="49">
        <v>6.34</v>
      </c>
      <c r="H447">
        <v>6.85</v>
      </c>
    </row>
    <row r="448" spans="2:8" x14ac:dyDescent="0.25">
      <c r="B448" s="1">
        <v>36049</v>
      </c>
      <c r="C448">
        <v>5.65</v>
      </c>
      <c r="D448">
        <v>5.83</v>
      </c>
      <c r="E448" s="2">
        <v>6.03</v>
      </c>
      <c r="F448">
        <v>6.29</v>
      </c>
      <c r="G448" s="49">
        <v>6.43</v>
      </c>
      <c r="H448">
        <v>6.9</v>
      </c>
    </row>
    <row r="449" spans="2:8" x14ac:dyDescent="0.25">
      <c r="B449" s="1">
        <v>36052</v>
      </c>
      <c r="C449">
        <v>5.69</v>
      </c>
      <c r="D449">
        <v>5.85</v>
      </c>
      <c r="E449" s="2">
        <v>6.06</v>
      </c>
      <c r="F449">
        <v>6.34</v>
      </c>
      <c r="G449" s="49">
        <v>6.45</v>
      </c>
      <c r="H449">
        <v>6.91</v>
      </c>
    </row>
    <row r="450" spans="2:8" x14ac:dyDescent="0.25">
      <c r="B450" s="1">
        <v>36053</v>
      </c>
      <c r="C450">
        <v>5.69</v>
      </c>
      <c r="D450">
        <v>5.86</v>
      </c>
      <c r="E450" s="2">
        <v>6.09</v>
      </c>
      <c r="F450">
        <v>6.36</v>
      </c>
      <c r="G450" s="49">
        <v>6.47</v>
      </c>
      <c r="H450">
        <v>6.93</v>
      </c>
    </row>
    <row r="451" spans="2:8" x14ac:dyDescent="0.25">
      <c r="B451" s="1">
        <v>36054</v>
      </c>
      <c r="C451">
        <v>5.73</v>
      </c>
      <c r="D451">
        <v>5.88</v>
      </c>
      <c r="E451" s="2">
        <v>6.08</v>
      </c>
      <c r="F451">
        <v>6.34</v>
      </c>
      <c r="G451" s="49">
        <v>6.45</v>
      </c>
      <c r="H451">
        <v>6.88</v>
      </c>
    </row>
    <row r="452" spans="2:8" x14ac:dyDescent="0.25">
      <c r="B452" s="1">
        <v>36055</v>
      </c>
      <c r="C452">
        <v>5.65</v>
      </c>
      <c r="D452">
        <v>5.8</v>
      </c>
      <c r="E452" s="2">
        <v>6</v>
      </c>
      <c r="F452">
        <v>6.27</v>
      </c>
      <c r="G452" s="49">
        <v>6.38</v>
      </c>
      <c r="H452">
        <v>6.86</v>
      </c>
    </row>
    <row r="453" spans="2:8" x14ac:dyDescent="0.25">
      <c r="B453" s="1">
        <v>36056</v>
      </c>
      <c r="C453">
        <v>5.62</v>
      </c>
      <c r="D453">
        <v>5.74</v>
      </c>
      <c r="E453" s="2">
        <v>5.92</v>
      </c>
      <c r="F453">
        <v>6.18</v>
      </c>
      <c r="G453" s="49">
        <v>6.3</v>
      </c>
      <c r="H453">
        <v>6.83</v>
      </c>
    </row>
    <row r="454" spans="2:8" x14ac:dyDescent="0.25">
      <c r="B454" s="1">
        <v>36059</v>
      </c>
      <c r="C454">
        <v>5.63</v>
      </c>
      <c r="D454">
        <v>5.74</v>
      </c>
      <c r="E454" s="2">
        <v>5.91</v>
      </c>
      <c r="F454">
        <v>6.16</v>
      </c>
      <c r="G454" s="49">
        <v>6.28</v>
      </c>
      <c r="H454">
        <v>6.83</v>
      </c>
    </row>
    <row r="455" spans="2:8" x14ac:dyDescent="0.25">
      <c r="B455" s="1">
        <v>36060</v>
      </c>
      <c r="C455">
        <v>5.68</v>
      </c>
      <c r="D455">
        <v>5.78</v>
      </c>
      <c r="E455" s="2">
        <v>5.96</v>
      </c>
      <c r="F455">
        <v>6.21</v>
      </c>
      <c r="G455" s="49">
        <v>6.33</v>
      </c>
      <c r="H455">
        <v>6.87</v>
      </c>
    </row>
    <row r="456" spans="2:8" x14ac:dyDescent="0.25">
      <c r="B456" s="1">
        <v>36061</v>
      </c>
      <c r="C456">
        <v>5.6</v>
      </c>
      <c r="D456">
        <v>5.72</v>
      </c>
      <c r="E456" s="2">
        <v>5.89</v>
      </c>
      <c r="F456">
        <v>6.16</v>
      </c>
      <c r="G456" s="49">
        <v>6.29</v>
      </c>
      <c r="H456">
        <v>6.85</v>
      </c>
    </row>
    <row r="457" spans="2:8" x14ac:dyDescent="0.25">
      <c r="B457" s="1">
        <v>36062</v>
      </c>
      <c r="C457">
        <v>5.51</v>
      </c>
      <c r="D457">
        <v>5.66</v>
      </c>
      <c r="E457" s="2">
        <v>5.86</v>
      </c>
      <c r="F457">
        <v>6.12</v>
      </c>
      <c r="G457" s="49">
        <v>6.24</v>
      </c>
      <c r="H457">
        <v>6.83</v>
      </c>
    </row>
    <row r="458" spans="2:8" x14ac:dyDescent="0.25">
      <c r="B458" s="1">
        <v>36063</v>
      </c>
      <c r="C458">
        <v>5.49</v>
      </c>
      <c r="D458">
        <v>5.62</v>
      </c>
      <c r="E458" s="2">
        <v>5.82</v>
      </c>
      <c r="F458">
        <v>6.08</v>
      </c>
      <c r="G458" s="49">
        <v>6.22</v>
      </c>
      <c r="H458">
        <v>6.82</v>
      </c>
    </row>
    <row r="459" spans="2:8" x14ac:dyDescent="0.25">
      <c r="B459" s="1">
        <v>36066</v>
      </c>
      <c r="C459">
        <v>5.49</v>
      </c>
      <c r="D459">
        <v>5.63</v>
      </c>
      <c r="E459" s="2">
        <v>5.82</v>
      </c>
      <c r="F459">
        <v>6.09</v>
      </c>
      <c r="G459" s="49">
        <v>6.23</v>
      </c>
      <c r="H459">
        <v>6.86</v>
      </c>
    </row>
    <row r="460" spans="2:8" x14ac:dyDescent="0.25">
      <c r="B460" s="1">
        <v>36067</v>
      </c>
      <c r="C460">
        <v>5.52</v>
      </c>
      <c r="D460">
        <v>5.68</v>
      </c>
      <c r="E460" s="2">
        <v>5.85</v>
      </c>
      <c r="F460">
        <v>6.13</v>
      </c>
      <c r="G460" s="49">
        <v>6.24</v>
      </c>
      <c r="H460">
        <v>6.83</v>
      </c>
    </row>
    <row r="461" spans="2:8" x14ac:dyDescent="0.25">
      <c r="B461" s="1">
        <v>36068</v>
      </c>
      <c r="C461">
        <v>5.39</v>
      </c>
      <c r="D461">
        <v>5.54</v>
      </c>
      <c r="E461" s="2">
        <v>5.72</v>
      </c>
      <c r="F461">
        <v>5.97</v>
      </c>
      <c r="G461" s="49">
        <v>6.13</v>
      </c>
      <c r="H461">
        <v>6.72</v>
      </c>
    </row>
    <row r="462" spans="2:8" x14ac:dyDescent="0.25">
      <c r="B462" s="1">
        <v>36069</v>
      </c>
      <c r="C462">
        <v>5.26</v>
      </c>
      <c r="D462">
        <v>5.4</v>
      </c>
      <c r="E462" s="2">
        <v>5.6</v>
      </c>
      <c r="F462">
        <v>5.86</v>
      </c>
      <c r="G462" s="49">
        <v>6.04</v>
      </c>
      <c r="H462">
        <v>6.63</v>
      </c>
    </row>
    <row r="463" spans="2:8" x14ac:dyDescent="0.25">
      <c r="B463" s="1">
        <v>36070</v>
      </c>
      <c r="C463">
        <v>5.32</v>
      </c>
      <c r="D463">
        <v>5.45</v>
      </c>
      <c r="E463" s="2">
        <v>5.65</v>
      </c>
      <c r="F463">
        <v>5.88</v>
      </c>
      <c r="G463" s="49">
        <v>6.03</v>
      </c>
      <c r="H463">
        <v>6.62</v>
      </c>
    </row>
    <row r="464" spans="2:8" x14ac:dyDescent="0.25">
      <c r="B464" s="1">
        <v>36073</v>
      </c>
      <c r="C464">
        <v>5.21</v>
      </c>
      <c r="D464">
        <v>5.36</v>
      </c>
      <c r="E464" s="2">
        <v>5.55</v>
      </c>
      <c r="F464">
        <v>5.78</v>
      </c>
      <c r="G464" s="49">
        <v>5.95</v>
      </c>
      <c r="H464">
        <v>6.51</v>
      </c>
    </row>
    <row r="465" spans="2:8" x14ac:dyDescent="0.25">
      <c r="B465" s="1">
        <v>36074</v>
      </c>
      <c r="C465">
        <v>5.28</v>
      </c>
      <c r="D465">
        <v>5.43</v>
      </c>
      <c r="E465" s="2">
        <v>5.61</v>
      </c>
      <c r="F465">
        <v>5.84</v>
      </c>
      <c r="G465" s="49">
        <v>6</v>
      </c>
      <c r="H465">
        <v>6.55</v>
      </c>
    </row>
    <row r="466" spans="2:8" x14ac:dyDescent="0.25">
      <c r="B466" s="1">
        <v>36075</v>
      </c>
      <c r="C466">
        <v>5.33</v>
      </c>
      <c r="D466">
        <v>5.52</v>
      </c>
      <c r="E466" s="2">
        <v>5.72</v>
      </c>
      <c r="F466">
        <v>5.96</v>
      </c>
      <c r="G466" s="49">
        <v>6.12</v>
      </c>
      <c r="H466">
        <v>6.67</v>
      </c>
    </row>
    <row r="467" spans="2:8" x14ac:dyDescent="0.25">
      <c r="B467" s="1">
        <v>36076</v>
      </c>
      <c r="C467">
        <v>5.36</v>
      </c>
      <c r="D467">
        <v>5.62</v>
      </c>
      <c r="E467" s="2">
        <v>5.9</v>
      </c>
      <c r="F467">
        <v>6.17</v>
      </c>
      <c r="G467" s="49">
        <v>6.33</v>
      </c>
      <c r="H467">
        <v>6.83</v>
      </c>
    </row>
    <row r="468" spans="2:8" x14ac:dyDescent="0.25">
      <c r="B468" s="1">
        <v>36077</v>
      </c>
      <c r="C468">
        <v>5.51</v>
      </c>
      <c r="D468">
        <v>5.88</v>
      </c>
      <c r="E468" s="2">
        <v>6.15</v>
      </c>
      <c r="F468">
        <v>6.44</v>
      </c>
      <c r="G468" s="49">
        <v>6.58</v>
      </c>
      <c r="H468">
        <v>7.01</v>
      </c>
    </row>
    <row r="469" spans="2:8" x14ac:dyDescent="0.25">
      <c r="B469" s="1">
        <v>36080</v>
      </c>
      <c r="C469">
        <v>5.51</v>
      </c>
      <c r="D469">
        <v>5.9</v>
      </c>
      <c r="E469" s="2">
        <v>6.16</v>
      </c>
      <c r="F469">
        <v>6.47</v>
      </c>
      <c r="G469" s="49">
        <v>6.58</v>
      </c>
      <c r="H469">
        <v>7.01</v>
      </c>
    </row>
    <row r="470" spans="2:8" x14ac:dyDescent="0.25">
      <c r="B470" s="1">
        <v>36081</v>
      </c>
      <c r="C470">
        <v>5.48</v>
      </c>
      <c r="D470">
        <v>5.84</v>
      </c>
      <c r="E470" s="2">
        <v>6.1</v>
      </c>
      <c r="F470">
        <v>6.4</v>
      </c>
      <c r="G470" s="49">
        <v>6.53</v>
      </c>
      <c r="H470">
        <v>7.01</v>
      </c>
    </row>
    <row r="471" spans="2:8" x14ac:dyDescent="0.25">
      <c r="B471" s="1">
        <v>36082</v>
      </c>
      <c r="C471">
        <v>5.44</v>
      </c>
      <c r="D471">
        <v>5.73</v>
      </c>
      <c r="E471" s="2">
        <v>5.97</v>
      </c>
      <c r="F471">
        <v>6.26</v>
      </c>
      <c r="G471" s="49">
        <v>6.39</v>
      </c>
      <c r="H471">
        <v>6.9</v>
      </c>
    </row>
    <row r="472" spans="2:8" x14ac:dyDescent="0.25">
      <c r="B472" s="1">
        <v>36083</v>
      </c>
      <c r="C472">
        <v>5.48</v>
      </c>
      <c r="D472">
        <v>5.73</v>
      </c>
      <c r="E472" s="2">
        <v>5.97</v>
      </c>
      <c r="F472">
        <v>6.27</v>
      </c>
      <c r="G472" s="49">
        <v>6.39</v>
      </c>
      <c r="H472">
        <v>6.92</v>
      </c>
    </row>
    <row r="473" spans="2:8" x14ac:dyDescent="0.25">
      <c r="B473" s="1">
        <v>36084</v>
      </c>
      <c r="C473">
        <v>5.22</v>
      </c>
      <c r="D473">
        <v>5.53</v>
      </c>
      <c r="E473" s="2">
        <v>5.83</v>
      </c>
      <c r="F473">
        <v>6.12</v>
      </c>
      <c r="G473" s="49">
        <v>6.27</v>
      </c>
      <c r="H473">
        <v>6.86</v>
      </c>
    </row>
    <row r="474" spans="2:8" x14ac:dyDescent="0.25">
      <c r="B474" s="1">
        <v>36087</v>
      </c>
      <c r="C474">
        <v>5.23</v>
      </c>
      <c r="D474">
        <v>5.53</v>
      </c>
      <c r="E474" s="2">
        <v>5.83</v>
      </c>
      <c r="F474">
        <v>6.14</v>
      </c>
      <c r="G474" s="49">
        <v>6.28</v>
      </c>
      <c r="H474">
        <v>6.88</v>
      </c>
    </row>
    <row r="475" spans="2:8" x14ac:dyDescent="0.25">
      <c r="B475" s="1">
        <v>36088</v>
      </c>
      <c r="C475">
        <v>5.32</v>
      </c>
      <c r="D475">
        <v>5.59</v>
      </c>
      <c r="E475" s="2">
        <v>5.91</v>
      </c>
      <c r="F475">
        <v>6.23</v>
      </c>
      <c r="G475" s="49">
        <v>6.37</v>
      </c>
      <c r="H475">
        <v>6.96</v>
      </c>
    </row>
    <row r="476" spans="2:8" x14ac:dyDescent="0.25">
      <c r="B476" s="1">
        <v>36089</v>
      </c>
      <c r="C476">
        <v>5.38</v>
      </c>
      <c r="D476">
        <v>5.62</v>
      </c>
      <c r="E476" s="2">
        <v>5.93</v>
      </c>
      <c r="F476">
        <v>6.22</v>
      </c>
      <c r="G476" s="49">
        <v>6.37</v>
      </c>
      <c r="H476">
        <v>6.96</v>
      </c>
    </row>
    <row r="477" spans="2:8" x14ac:dyDescent="0.25">
      <c r="B477" s="1">
        <v>36090</v>
      </c>
      <c r="C477">
        <v>5.4</v>
      </c>
      <c r="D477">
        <v>5.66</v>
      </c>
      <c r="E477" s="2">
        <v>5.95</v>
      </c>
      <c r="F477">
        <v>6.25</v>
      </c>
      <c r="G477" s="49">
        <v>6.4</v>
      </c>
      <c r="H477">
        <v>7.02</v>
      </c>
    </row>
    <row r="478" spans="2:8" x14ac:dyDescent="0.25">
      <c r="B478" s="1">
        <v>36091</v>
      </c>
      <c r="C478">
        <v>5.42</v>
      </c>
      <c r="D478">
        <v>5.7</v>
      </c>
      <c r="E478" s="2">
        <v>6</v>
      </c>
      <c r="F478">
        <v>6.31</v>
      </c>
      <c r="G478" s="49">
        <v>6.47</v>
      </c>
      <c r="H478">
        <v>7.03</v>
      </c>
    </row>
    <row r="479" spans="2:8" x14ac:dyDescent="0.25">
      <c r="B479" s="1">
        <v>36094</v>
      </c>
      <c r="C479">
        <v>5.46</v>
      </c>
      <c r="D479">
        <v>5.73</v>
      </c>
      <c r="E479" s="2">
        <v>6.01</v>
      </c>
      <c r="F479">
        <v>6.32</v>
      </c>
      <c r="G479" s="49">
        <v>6.47</v>
      </c>
      <c r="H479">
        <v>6.97</v>
      </c>
    </row>
    <row r="480" spans="2:8" x14ac:dyDescent="0.25">
      <c r="B480" s="1">
        <v>36095</v>
      </c>
      <c r="C480">
        <v>5.35</v>
      </c>
      <c r="D480">
        <v>5.63</v>
      </c>
      <c r="E480" s="2">
        <v>5.91</v>
      </c>
      <c r="F480">
        <v>6.23</v>
      </c>
      <c r="G480" s="49">
        <v>6.38</v>
      </c>
      <c r="H480">
        <v>6.92</v>
      </c>
    </row>
    <row r="481" spans="2:8" x14ac:dyDescent="0.25">
      <c r="B481" s="1">
        <v>36096</v>
      </c>
      <c r="C481">
        <v>5.33</v>
      </c>
      <c r="D481">
        <v>5.58</v>
      </c>
      <c r="E481" s="2">
        <v>5.87</v>
      </c>
      <c r="F481">
        <v>6.2</v>
      </c>
      <c r="G481" s="49">
        <v>6.36</v>
      </c>
      <c r="H481">
        <v>6.93</v>
      </c>
    </row>
    <row r="482" spans="2:8" x14ac:dyDescent="0.25">
      <c r="B482" s="1">
        <v>36097</v>
      </c>
      <c r="C482">
        <v>5.4</v>
      </c>
      <c r="D482">
        <v>5.6</v>
      </c>
      <c r="E482" s="2">
        <v>5.84</v>
      </c>
      <c r="F482">
        <v>6.15</v>
      </c>
      <c r="G482" s="49">
        <v>6.32</v>
      </c>
      <c r="H482">
        <v>6.91</v>
      </c>
    </row>
    <row r="483" spans="2:8" x14ac:dyDescent="0.25">
      <c r="B483" s="1">
        <v>36098</v>
      </c>
      <c r="C483">
        <v>5.52</v>
      </c>
      <c r="D483">
        <v>5.73</v>
      </c>
      <c r="E483" s="2">
        <v>5.98</v>
      </c>
      <c r="F483">
        <v>6.26</v>
      </c>
      <c r="G483" s="49">
        <v>6.43</v>
      </c>
      <c r="H483">
        <v>7.01</v>
      </c>
    </row>
    <row r="484" spans="2:8" x14ac:dyDescent="0.25">
      <c r="B484" s="1">
        <v>36099</v>
      </c>
      <c r="C484">
        <v>5.51</v>
      </c>
      <c r="D484">
        <v>5.72</v>
      </c>
      <c r="E484" s="2">
        <v>6</v>
      </c>
      <c r="F484">
        <v>6.27</v>
      </c>
      <c r="G484" s="49">
        <v>6.45</v>
      </c>
      <c r="H484">
        <v>7.02</v>
      </c>
    </row>
    <row r="485" spans="2:8" x14ac:dyDescent="0.25">
      <c r="B485" s="1">
        <v>36101</v>
      </c>
      <c r="C485">
        <v>5.65</v>
      </c>
      <c r="D485">
        <v>5.86</v>
      </c>
      <c r="E485" s="2">
        <v>6.13</v>
      </c>
      <c r="F485">
        <v>6.4</v>
      </c>
      <c r="G485" s="49">
        <v>6.55</v>
      </c>
      <c r="H485">
        <v>7.11</v>
      </c>
    </row>
    <row r="486" spans="2:8" x14ac:dyDescent="0.25">
      <c r="B486" s="1">
        <v>36102</v>
      </c>
      <c r="C486">
        <v>5.65</v>
      </c>
      <c r="D486">
        <v>5.87</v>
      </c>
      <c r="E486" s="2">
        <v>6.14</v>
      </c>
      <c r="F486">
        <v>6.41</v>
      </c>
      <c r="G486" s="49">
        <v>6.54</v>
      </c>
      <c r="H486">
        <v>7.1</v>
      </c>
    </row>
    <row r="487" spans="2:8" x14ac:dyDescent="0.25">
      <c r="B487" s="1">
        <v>36103</v>
      </c>
      <c r="C487">
        <v>5.82</v>
      </c>
      <c r="D487">
        <v>6.01</v>
      </c>
      <c r="E487" s="2">
        <v>6.27</v>
      </c>
      <c r="F487">
        <v>6.53</v>
      </c>
      <c r="G487" s="49">
        <v>6.66</v>
      </c>
      <c r="H487">
        <v>7.18</v>
      </c>
    </row>
    <row r="488" spans="2:8" x14ac:dyDescent="0.25">
      <c r="B488" s="1">
        <v>36104</v>
      </c>
      <c r="C488">
        <v>5.82</v>
      </c>
      <c r="D488">
        <v>5.97</v>
      </c>
      <c r="E488" s="2">
        <v>6.22</v>
      </c>
      <c r="F488">
        <v>6.45</v>
      </c>
      <c r="G488" s="49">
        <v>6.59</v>
      </c>
      <c r="H488">
        <v>7.17</v>
      </c>
    </row>
    <row r="489" spans="2:8" x14ac:dyDescent="0.25">
      <c r="B489" s="1">
        <v>36105</v>
      </c>
      <c r="C489">
        <v>5.94</v>
      </c>
      <c r="D489">
        <v>6.1</v>
      </c>
      <c r="E489" s="2">
        <v>6.36</v>
      </c>
      <c r="F489">
        <v>6.57</v>
      </c>
      <c r="G489" s="49">
        <v>6.69</v>
      </c>
      <c r="H489">
        <v>7.24</v>
      </c>
    </row>
    <row r="490" spans="2:8" x14ac:dyDescent="0.25">
      <c r="B490" s="1">
        <v>36108</v>
      </c>
      <c r="C490">
        <v>5.91</v>
      </c>
      <c r="D490">
        <v>6.05</v>
      </c>
      <c r="E490" s="2">
        <v>6.28</v>
      </c>
      <c r="F490">
        <v>6.49</v>
      </c>
      <c r="G490" s="49">
        <v>6.6</v>
      </c>
      <c r="H490">
        <v>7.11</v>
      </c>
    </row>
    <row r="491" spans="2:8" x14ac:dyDescent="0.25">
      <c r="B491" s="1">
        <v>36109</v>
      </c>
      <c r="C491">
        <v>5.86</v>
      </c>
      <c r="D491">
        <v>6</v>
      </c>
      <c r="E491" s="2">
        <v>6.22</v>
      </c>
      <c r="F491">
        <v>6.43</v>
      </c>
      <c r="G491" s="49">
        <v>6.55</v>
      </c>
      <c r="H491">
        <v>7.08</v>
      </c>
    </row>
    <row r="492" spans="2:8" x14ac:dyDescent="0.25">
      <c r="B492" s="1">
        <v>36110</v>
      </c>
      <c r="C492">
        <v>5.85</v>
      </c>
      <c r="D492">
        <v>6</v>
      </c>
      <c r="E492" s="2">
        <v>6.23</v>
      </c>
      <c r="F492">
        <v>6.43</v>
      </c>
      <c r="G492" s="49">
        <v>6.55</v>
      </c>
      <c r="H492">
        <v>7.08</v>
      </c>
    </row>
    <row r="493" spans="2:8" x14ac:dyDescent="0.25">
      <c r="B493" s="1">
        <v>36111</v>
      </c>
      <c r="C493">
        <v>5.79</v>
      </c>
      <c r="D493">
        <v>5.97</v>
      </c>
      <c r="E493" s="2">
        <v>6.18</v>
      </c>
      <c r="F493">
        <v>6.39</v>
      </c>
      <c r="G493" s="49">
        <v>6.51</v>
      </c>
      <c r="H493">
        <v>7.04</v>
      </c>
    </row>
    <row r="494" spans="2:8" x14ac:dyDescent="0.25">
      <c r="B494" s="1">
        <v>36112</v>
      </c>
      <c r="C494">
        <v>5.83</v>
      </c>
      <c r="D494">
        <v>6.01</v>
      </c>
      <c r="E494" s="2">
        <v>6.22</v>
      </c>
      <c r="F494">
        <v>6.46</v>
      </c>
      <c r="G494" s="49">
        <v>6.57</v>
      </c>
      <c r="H494">
        <v>7.04</v>
      </c>
    </row>
    <row r="495" spans="2:8" x14ac:dyDescent="0.25">
      <c r="B495" s="1">
        <v>36115</v>
      </c>
      <c r="C495">
        <v>5.84</v>
      </c>
      <c r="D495">
        <v>6.02</v>
      </c>
      <c r="E495" s="2">
        <v>6.25</v>
      </c>
      <c r="F495">
        <v>6.49</v>
      </c>
      <c r="G495" s="49">
        <v>6.6</v>
      </c>
      <c r="H495">
        <v>7.05</v>
      </c>
    </row>
    <row r="496" spans="2:8" x14ac:dyDescent="0.25">
      <c r="B496" s="1">
        <v>36116</v>
      </c>
      <c r="C496">
        <v>5.84</v>
      </c>
      <c r="D496">
        <v>6.04</v>
      </c>
      <c r="E496" s="2">
        <v>6.25</v>
      </c>
      <c r="F496">
        <v>6.51</v>
      </c>
      <c r="G496" s="49">
        <v>6.62</v>
      </c>
      <c r="H496">
        <v>7.06</v>
      </c>
    </row>
    <row r="497" spans="2:8" x14ac:dyDescent="0.25">
      <c r="B497" s="1">
        <v>36117</v>
      </c>
      <c r="C497">
        <v>5.86</v>
      </c>
      <c r="D497">
        <v>6.02</v>
      </c>
      <c r="E497" s="2">
        <v>6.23</v>
      </c>
      <c r="F497">
        <v>6.46</v>
      </c>
      <c r="G497" s="49">
        <v>6.57</v>
      </c>
      <c r="H497">
        <v>7</v>
      </c>
    </row>
    <row r="498" spans="2:8" x14ac:dyDescent="0.25">
      <c r="B498" s="1">
        <v>36118</v>
      </c>
      <c r="C498">
        <v>5.88</v>
      </c>
      <c r="D498">
        <v>6.07</v>
      </c>
      <c r="E498" s="2">
        <v>6.26</v>
      </c>
      <c r="F498">
        <v>6.46</v>
      </c>
      <c r="G498" s="49">
        <v>6.55</v>
      </c>
      <c r="H498">
        <v>7</v>
      </c>
    </row>
    <row r="499" spans="2:8" x14ac:dyDescent="0.25">
      <c r="B499" s="1">
        <v>36119</v>
      </c>
      <c r="C499">
        <v>5.87</v>
      </c>
      <c r="D499">
        <v>6.06</v>
      </c>
      <c r="E499" s="2">
        <v>6.23</v>
      </c>
      <c r="F499">
        <v>6.43</v>
      </c>
      <c r="G499" s="49">
        <v>6.52</v>
      </c>
      <c r="H499">
        <v>6.97</v>
      </c>
    </row>
    <row r="500" spans="2:8" x14ac:dyDescent="0.25">
      <c r="B500" s="1">
        <v>36122</v>
      </c>
      <c r="C500">
        <v>5.84</v>
      </c>
      <c r="D500">
        <v>6.05</v>
      </c>
      <c r="E500" s="2">
        <v>6.24</v>
      </c>
      <c r="F500">
        <v>6.44</v>
      </c>
      <c r="G500" s="49">
        <v>6.53</v>
      </c>
      <c r="H500">
        <v>7.01</v>
      </c>
    </row>
    <row r="501" spans="2:8" x14ac:dyDescent="0.25">
      <c r="B501" s="1">
        <v>36123</v>
      </c>
      <c r="C501">
        <v>5.88</v>
      </c>
      <c r="D501">
        <v>6.05</v>
      </c>
      <c r="E501" s="2">
        <v>6.25</v>
      </c>
      <c r="F501">
        <v>6.42</v>
      </c>
      <c r="G501" s="49">
        <v>6.51</v>
      </c>
      <c r="H501">
        <v>6.96</v>
      </c>
    </row>
    <row r="502" spans="2:8" x14ac:dyDescent="0.25">
      <c r="B502" s="1">
        <v>36124</v>
      </c>
      <c r="C502">
        <v>5.86</v>
      </c>
      <c r="D502">
        <v>6.03</v>
      </c>
      <c r="E502" s="2">
        <v>6.23</v>
      </c>
      <c r="F502">
        <v>6.38</v>
      </c>
      <c r="G502" s="49">
        <v>6.46</v>
      </c>
      <c r="H502">
        <v>6.89</v>
      </c>
    </row>
    <row r="503" spans="2:8" x14ac:dyDescent="0.25">
      <c r="B503" s="1">
        <v>36125</v>
      </c>
      <c r="C503">
        <v>5.86</v>
      </c>
      <c r="D503">
        <v>6.03</v>
      </c>
      <c r="E503" s="2">
        <v>6.23</v>
      </c>
      <c r="F503">
        <v>6.38</v>
      </c>
      <c r="G503" s="49">
        <v>6.45</v>
      </c>
      <c r="H503">
        <v>6.89</v>
      </c>
    </row>
    <row r="504" spans="2:8" x14ac:dyDescent="0.25">
      <c r="B504" s="1">
        <v>36126</v>
      </c>
      <c r="C504">
        <v>5.82</v>
      </c>
      <c r="D504">
        <v>6</v>
      </c>
      <c r="E504" s="2">
        <v>6.2</v>
      </c>
      <c r="F504">
        <v>6.34</v>
      </c>
      <c r="G504" s="49">
        <v>6.43</v>
      </c>
      <c r="H504">
        <v>6.86</v>
      </c>
    </row>
    <row r="505" spans="2:8" x14ac:dyDescent="0.25">
      <c r="B505" s="1">
        <v>36129</v>
      </c>
      <c r="C505">
        <v>5.59</v>
      </c>
      <c r="D505">
        <v>5.75</v>
      </c>
      <c r="E505" s="2">
        <v>5.99</v>
      </c>
      <c r="F505">
        <v>6.15</v>
      </c>
      <c r="G505" s="49">
        <v>6.27</v>
      </c>
      <c r="H505">
        <v>6.71</v>
      </c>
    </row>
    <row r="506" spans="2:8" x14ac:dyDescent="0.25">
      <c r="B506" s="1">
        <v>36130</v>
      </c>
      <c r="C506">
        <v>5.51</v>
      </c>
      <c r="D506">
        <v>5.66</v>
      </c>
      <c r="E506" s="2">
        <v>5.91</v>
      </c>
      <c r="F506">
        <v>6.08</v>
      </c>
      <c r="G506" s="49">
        <v>6.22</v>
      </c>
      <c r="H506">
        <v>6.7</v>
      </c>
    </row>
    <row r="507" spans="2:8" x14ac:dyDescent="0.25">
      <c r="B507" s="1">
        <v>36131</v>
      </c>
      <c r="C507">
        <v>5.43</v>
      </c>
      <c r="D507">
        <v>5.57</v>
      </c>
      <c r="E507" s="2">
        <v>5.83</v>
      </c>
      <c r="F507">
        <v>6.01</v>
      </c>
      <c r="G507" s="49">
        <v>6.18</v>
      </c>
      <c r="H507">
        <v>6.67</v>
      </c>
    </row>
    <row r="508" spans="2:8" x14ac:dyDescent="0.25">
      <c r="B508" s="1">
        <v>36132</v>
      </c>
      <c r="C508">
        <v>5.43</v>
      </c>
      <c r="D508">
        <v>5.57</v>
      </c>
      <c r="E508" s="2">
        <v>5.81</v>
      </c>
      <c r="F508">
        <v>5.99</v>
      </c>
      <c r="G508" s="49">
        <v>6.16</v>
      </c>
      <c r="H508">
        <v>6.65</v>
      </c>
    </row>
    <row r="509" spans="2:8" x14ac:dyDescent="0.25">
      <c r="B509" s="1">
        <v>36133</v>
      </c>
      <c r="C509">
        <v>5.51</v>
      </c>
      <c r="D509">
        <v>5.68</v>
      </c>
      <c r="E509" s="2">
        <v>5.88</v>
      </c>
      <c r="F509">
        <v>6.05</v>
      </c>
      <c r="G509" s="49">
        <v>6.2</v>
      </c>
      <c r="H509">
        <v>6.7</v>
      </c>
    </row>
    <row r="510" spans="2:8" x14ac:dyDescent="0.25">
      <c r="B510" s="1">
        <v>36136</v>
      </c>
      <c r="C510">
        <v>5.62</v>
      </c>
      <c r="D510">
        <v>5.77</v>
      </c>
      <c r="E510" s="2">
        <v>5.97</v>
      </c>
      <c r="F510">
        <v>6.12</v>
      </c>
      <c r="G510" s="49">
        <v>6.26</v>
      </c>
      <c r="H510">
        <v>6.7</v>
      </c>
    </row>
    <row r="511" spans="2:8" x14ac:dyDescent="0.25">
      <c r="B511" s="1">
        <v>36137</v>
      </c>
      <c r="C511">
        <v>5.53</v>
      </c>
      <c r="D511">
        <v>5.68</v>
      </c>
      <c r="E511" s="2">
        <v>5.89</v>
      </c>
      <c r="F511">
        <v>6.02</v>
      </c>
      <c r="G511" s="49">
        <v>6.16</v>
      </c>
      <c r="H511">
        <v>6.64</v>
      </c>
    </row>
    <row r="512" spans="2:8" x14ac:dyDescent="0.25">
      <c r="B512" s="1">
        <v>36138</v>
      </c>
      <c r="C512">
        <v>5.5</v>
      </c>
      <c r="D512">
        <v>5.66</v>
      </c>
      <c r="E512" s="2">
        <v>5.85</v>
      </c>
      <c r="F512">
        <v>5.99</v>
      </c>
      <c r="G512" s="49">
        <v>6.14</v>
      </c>
      <c r="H512">
        <v>6.61</v>
      </c>
    </row>
    <row r="513" spans="2:8" x14ac:dyDescent="0.25">
      <c r="B513" s="1">
        <v>36139</v>
      </c>
      <c r="C513">
        <v>5.47</v>
      </c>
      <c r="D513">
        <v>5.6</v>
      </c>
      <c r="E513" s="2">
        <v>5.8</v>
      </c>
      <c r="F513">
        <v>5.94</v>
      </c>
      <c r="G513" s="49">
        <v>6.1</v>
      </c>
      <c r="H513">
        <v>6.6</v>
      </c>
    </row>
    <row r="514" spans="2:8" x14ac:dyDescent="0.25">
      <c r="B514" s="1">
        <v>36140</v>
      </c>
      <c r="C514">
        <v>5.54</v>
      </c>
      <c r="D514">
        <v>5.7</v>
      </c>
      <c r="E514" s="2">
        <v>5.89</v>
      </c>
      <c r="F514">
        <v>6.05</v>
      </c>
      <c r="G514" s="49">
        <v>6.2</v>
      </c>
      <c r="H514">
        <v>6.7</v>
      </c>
    </row>
    <row r="515" spans="2:8" x14ac:dyDescent="0.25">
      <c r="B515" s="1">
        <v>36143</v>
      </c>
      <c r="C515">
        <v>5.51</v>
      </c>
      <c r="D515">
        <v>5.65</v>
      </c>
      <c r="E515" s="2">
        <v>5.85</v>
      </c>
      <c r="F515">
        <v>6.01</v>
      </c>
      <c r="G515" s="49">
        <v>6.16</v>
      </c>
      <c r="H515">
        <v>6.71</v>
      </c>
    </row>
    <row r="516" spans="2:8" x14ac:dyDescent="0.25">
      <c r="B516" s="1">
        <v>36144</v>
      </c>
      <c r="C516">
        <v>5.55</v>
      </c>
      <c r="D516">
        <v>5.71</v>
      </c>
      <c r="E516" s="2">
        <v>5.91</v>
      </c>
      <c r="F516">
        <v>6.07</v>
      </c>
      <c r="G516" s="49">
        <v>6.21</v>
      </c>
      <c r="H516">
        <v>6.77</v>
      </c>
    </row>
    <row r="517" spans="2:8" x14ac:dyDescent="0.25">
      <c r="B517" s="1">
        <v>36145</v>
      </c>
      <c r="C517">
        <v>5.5</v>
      </c>
      <c r="D517">
        <v>5.67</v>
      </c>
      <c r="E517" s="2">
        <v>5.86</v>
      </c>
      <c r="F517">
        <v>6.03</v>
      </c>
      <c r="G517" s="49">
        <v>6.19</v>
      </c>
      <c r="H517">
        <v>6.74</v>
      </c>
    </row>
    <row r="518" spans="2:8" x14ac:dyDescent="0.25">
      <c r="B518" s="1">
        <v>36146</v>
      </c>
      <c r="C518">
        <v>5.53</v>
      </c>
      <c r="D518">
        <v>5.7</v>
      </c>
      <c r="E518" s="2">
        <v>5.9</v>
      </c>
      <c r="F518">
        <v>6.04</v>
      </c>
      <c r="G518" s="49">
        <v>6.16</v>
      </c>
      <c r="H518">
        <v>6.67</v>
      </c>
    </row>
    <row r="519" spans="2:8" x14ac:dyDescent="0.25">
      <c r="B519" s="1">
        <v>36147</v>
      </c>
      <c r="C519">
        <v>5.56</v>
      </c>
      <c r="D519">
        <v>5.73</v>
      </c>
      <c r="E519" s="2">
        <v>5.91</v>
      </c>
      <c r="F519">
        <v>6.04</v>
      </c>
      <c r="G519" s="49">
        <v>6.16</v>
      </c>
      <c r="H519">
        <v>6.65</v>
      </c>
    </row>
    <row r="520" spans="2:8" x14ac:dyDescent="0.25">
      <c r="B520" s="1">
        <v>36150</v>
      </c>
      <c r="C520">
        <v>5.62</v>
      </c>
      <c r="D520">
        <v>5.79</v>
      </c>
      <c r="E520" s="2">
        <v>5.99</v>
      </c>
      <c r="F520">
        <v>6.11</v>
      </c>
      <c r="G520" s="49">
        <v>6.23</v>
      </c>
      <c r="H520">
        <v>6.74</v>
      </c>
    </row>
    <row r="521" spans="2:8" x14ac:dyDescent="0.25">
      <c r="B521" s="1">
        <v>36151</v>
      </c>
      <c r="C521">
        <v>5.66</v>
      </c>
      <c r="D521">
        <v>5.84</v>
      </c>
      <c r="E521" s="2">
        <v>6.04</v>
      </c>
      <c r="F521">
        <v>6.16</v>
      </c>
      <c r="G521" s="49">
        <v>6.29</v>
      </c>
      <c r="H521">
        <v>6.81</v>
      </c>
    </row>
    <row r="522" spans="2:8" x14ac:dyDescent="0.25">
      <c r="B522" s="1">
        <v>36152</v>
      </c>
      <c r="C522">
        <v>5.77</v>
      </c>
      <c r="D522">
        <v>5.95</v>
      </c>
      <c r="E522" s="2">
        <v>6.16</v>
      </c>
      <c r="F522">
        <v>6.26</v>
      </c>
      <c r="G522" s="49">
        <v>6.41</v>
      </c>
      <c r="H522">
        <v>6.92</v>
      </c>
    </row>
    <row r="523" spans="2:8" x14ac:dyDescent="0.25">
      <c r="B523" s="1">
        <v>36153</v>
      </c>
      <c r="C523">
        <v>5.82</v>
      </c>
      <c r="D523">
        <v>6.02</v>
      </c>
      <c r="E523" s="2">
        <v>6.22</v>
      </c>
      <c r="F523">
        <v>6.31</v>
      </c>
      <c r="G523" s="49">
        <v>6.44</v>
      </c>
      <c r="H523">
        <v>6.96</v>
      </c>
    </row>
    <row r="524" spans="2:8" x14ac:dyDescent="0.25">
      <c r="B524" s="1">
        <v>36157</v>
      </c>
      <c r="C524">
        <v>5.75</v>
      </c>
      <c r="D524">
        <v>5.95</v>
      </c>
      <c r="E524" s="2">
        <v>6.13</v>
      </c>
      <c r="F524">
        <v>6.22</v>
      </c>
      <c r="G524" s="49">
        <v>6.36</v>
      </c>
      <c r="H524">
        <v>6.96</v>
      </c>
    </row>
    <row r="525" spans="2:8" x14ac:dyDescent="0.25">
      <c r="B525" s="1">
        <v>36158</v>
      </c>
      <c r="C525">
        <v>5.72</v>
      </c>
      <c r="D525">
        <v>5.89</v>
      </c>
      <c r="E525" s="2">
        <v>6.07</v>
      </c>
      <c r="F525">
        <v>6.16</v>
      </c>
      <c r="G525" s="49">
        <v>6.31</v>
      </c>
      <c r="H525">
        <v>6.95</v>
      </c>
    </row>
    <row r="526" spans="2:8" x14ac:dyDescent="0.25">
      <c r="B526" s="1">
        <v>36159</v>
      </c>
      <c r="C526">
        <v>5.64</v>
      </c>
      <c r="D526">
        <v>5.83</v>
      </c>
      <c r="E526" s="2">
        <v>6.03</v>
      </c>
      <c r="F526">
        <v>6.1</v>
      </c>
      <c r="G526" s="49">
        <v>6.27</v>
      </c>
      <c r="H526">
        <v>7.01</v>
      </c>
    </row>
    <row r="527" spans="2:8" x14ac:dyDescent="0.25">
      <c r="B527" s="1">
        <v>36160</v>
      </c>
      <c r="C527">
        <v>5.62</v>
      </c>
      <c r="D527">
        <v>5.81</v>
      </c>
      <c r="E527" s="2">
        <v>6.03</v>
      </c>
      <c r="F527">
        <v>6.09</v>
      </c>
      <c r="G527" s="49">
        <v>6.3</v>
      </c>
      <c r="H527">
        <v>6.66</v>
      </c>
    </row>
    <row r="528" spans="2:8" x14ac:dyDescent="0.25">
      <c r="B528" s="1">
        <v>36164</v>
      </c>
      <c r="C528">
        <v>5.64</v>
      </c>
      <c r="D528">
        <v>5.8</v>
      </c>
      <c r="E528" s="2">
        <v>6.02</v>
      </c>
      <c r="F528">
        <v>6.11</v>
      </c>
      <c r="G528" s="49">
        <v>6.31</v>
      </c>
      <c r="H528">
        <v>6.7</v>
      </c>
    </row>
    <row r="529" spans="2:8" x14ac:dyDescent="0.25">
      <c r="B529" s="1">
        <v>36165</v>
      </c>
      <c r="C529">
        <v>5.69</v>
      </c>
      <c r="D529">
        <v>5.87</v>
      </c>
      <c r="E529" s="2">
        <v>6.1</v>
      </c>
      <c r="F529">
        <v>6.18</v>
      </c>
      <c r="G529" s="49">
        <v>6.38</v>
      </c>
      <c r="H529">
        <v>6.76</v>
      </c>
    </row>
    <row r="530" spans="2:8" x14ac:dyDescent="0.25">
      <c r="B530" s="1">
        <v>36166</v>
      </c>
      <c r="C530">
        <v>5.68</v>
      </c>
      <c r="D530">
        <v>5.85</v>
      </c>
      <c r="E530" s="2">
        <v>6.06</v>
      </c>
      <c r="F530">
        <v>6.15</v>
      </c>
      <c r="G530" s="49">
        <v>6.35</v>
      </c>
      <c r="H530">
        <v>6.71</v>
      </c>
    </row>
    <row r="531" spans="2:8" x14ac:dyDescent="0.25">
      <c r="B531" s="1">
        <v>36167</v>
      </c>
      <c r="C531">
        <v>5.68</v>
      </c>
      <c r="D531">
        <v>5.88</v>
      </c>
      <c r="E531" s="2">
        <v>6.1</v>
      </c>
      <c r="F531">
        <v>6.2</v>
      </c>
      <c r="G531" s="49">
        <v>6.39</v>
      </c>
      <c r="H531">
        <v>6.77</v>
      </c>
    </row>
    <row r="532" spans="2:8" x14ac:dyDescent="0.25">
      <c r="B532" s="1">
        <v>36168</v>
      </c>
      <c r="C532">
        <v>5.74</v>
      </c>
      <c r="D532">
        <v>5.95</v>
      </c>
      <c r="E532" s="2">
        <v>6.17</v>
      </c>
      <c r="F532">
        <v>6.26</v>
      </c>
      <c r="G532" s="49">
        <v>6.45</v>
      </c>
      <c r="H532">
        <v>6.79</v>
      </c>
    </row>
    <row r="533" spans="2:8" x14ac:dyDescent="0.25">
      <c r="B533" s="1">
        <v>36171</v>
      </c>
      <c r="C533">
        <v>5.77</v>
      </c>
      <c r="D533">
        <v>5.98</v>
      </c>
      <c r="E533" s="2">
        <v>6.21</v>
      </c>
      <c r="F533">
        <v>6.3</v>
      </c>
      <c r="G533" s="49">
        <v>6.49</v>
      </c>
      <c r="H533">
        <v>6.82</v>
      </c>
    </row>
    <row r="534" spans="2:8" x14ac:dyDescent="0.25">
      <c r="B534" s="1">
        <v>36172</v>
      </c>
      <c r="C534">
        <v>5.7</v>
      </c>
      <c r="D534">
        <v>5.89</v>
      </c>
      <c r="E534" s="2">
        <v>6.13</v>
      </c>
      <c r="F534">
        <v>6.22</v>
      </c>
      <c r="G534" s="49">
        <v>6.41</v>
      </c>
      <c r="H534">
        <v>6.76</v>
      </c>
    </row>
    <row r="535" spans="2:8" x14ac:dyDescent="0.25">
      <c r="B535" s="1">
        <v>36173</v>
      </c>
      <c r="C535">
        <v>5.64</v>
      </c>
      <c r="D535">
        <v>5.83</v>
      </c>
      <c r="E535" s="2">
        <v>6.06</v>
      </c>
      <c r="F535">
        <v>6.15</v>
      </c>
      <c r="G535" s="49">
        <v>6.34</v>
      </c>
      <c r="H535">
        <v>6.68</v>
      </c>
    </row>
    <row r="536" spans="2:8" x14ac:dyDescent="0.25">
      <c r="B536" s="1">
        <v>36174</v>
      </c>
      <c r="C536">
        <v>5.53</v>
      </c>
      <c r="D536">
        <v>5.73</v>
      </c>
      <c r="E536" s="2">
        <v>5.97</v>
      </c>
      <c r="F536">
        <v>6.05</v>
      </c>
      <c r="G536" s="49">
        <v>6.24</v>
      </c>
      <c r="H536">
        <v>6.58</v>
      </c>
    </row>
    <row r="537" spans="2:8" x14ac:dyDescent="0.25">
      <c r="B537" s="1">
        <v>36175</v>
      </c>
      <c r="C537">
        <v>5.63</v>
      </c>
      <c r="D537">
        <v>5.81</v>
      </c>
      <c r="E537" s="2">
        <v>6.05</v>
      </c>
      <c r="F537">
        <v>6.12</v>
      </c>
      <c r="G537" s="49">
        <v>6.3</v>
      </c>
      <c r="H537">
        <v>6.63</v>
      </c>
    </row>
    <row r="538" spans="2:8" x14ac:dyDescent="0.25">
      <c r="B538" s="1">
        <v>36178</v>
      </c>
      <c r="C538">
        <v>5.62</v>
      </c>
      <c r="D538">
        <v>5.81</v>
      </c>
      <c r="E538" s="2">
        <v>6.13</v>
      </c>
      <c r="F538">
        <v>6.12</v>
      </c>
      <c r="G538" s="49">
        <v>6.3</v>
      </c>
      <c r="H538">
        <v>6.62</v>
      </c>
    </row>
    <row r="539" spans="2:8" x14ac:dyDescent="0.25">
      <c r="B539" s="1">
        <v>36179</v>
      </c>
      <c r="C539">
        <v>5.66</v>
      </c>
      <c r="D539">
        <v>5.85</v>
      </c>
      <c r="E539" s="2">
        <v>6.08</v>
      </c>
      <c r="F539">
        <v>6.15</v>
      </c>
      <c r="G539" s="49">
        <v>6.32</v>
      </c>
      <c r="H539">
        <v>6.65</v>
      </c>
    </row>
    <row r="540" spans="2:8" x14ac:dyDescent="0.25">
      <c r="B540" s="1">
        <v>36180</v>
      </c>
      <c r="C540">
        <v>5.7</v>
      </c>
      <c r="D540">
        <v>5.88</v>
      </c>
      <c r="E540" s="2">
        <v>6.11</v>
      </c>
      <c r="F540">
        <v>6.19</v>
      </c>
      <c r="G540" s="49">
        <v>6.35</v>
      </c>
      <c r="H540">
        <v>6.69</v>
      </c>
    </row>
    <row r="541" spans="2:8" x14ac:dyDescent="0.25">
      <c r="B541" s="1">
        <v>36181</v>
      </c>
      <c r="C541">
        <v>5.66</v>
      </c>
      <c r="D541">
        <v>5.83</v>
      </c>
      <c r="E541" s="2">
        <v>6.06</v>
      </c>
      <c r="F541">
        <v>6.14</v>
      </c>
      <c r="G541" s="49">
        <v>6.3</v>
      </c>
      <c r="H541">
        <v>6.66</v>
      </c>
    </row>
    <row r="542" spans="2:8" x14ac:dyDescent="0.25">
      <c r="B542" s="1">
        <v>36182</v>
      </c>
      <c r="C542">
        <v>5.63</v>
      </c>
      <c r="D542">
        <v>5.79</v>
      </c>
      <c r="E542" s="2">
        <v>6</v>
      </c>
      <c r="F542">
        <v>6.07</v>
      </c>
      <c r="G542" s="49">
        <v>6.24</v>
      </c>
      <c r="H542">
        <v>6.6</v>
      </c>
    </row>
    <row r="543" spans="2:8" x14ac:dyDescent="0.25">
      <c r="B543" s="1">
        <v>36185</v>
      </c>
      <c r="C543">
        <v>5.63</v>
      </c>
      <c r="D543">
        <v>5.8</v>
      </c>
      <c r="E543" s="2">
        <v>6.01</v>
      </c>
      <c r="F543">
        <v>6.09</v>
      </c>
      <c r="G543" s="49">
        <v>6.26</v>
      </c>
      <c r="H543">
        <v>6.62</v>
      </c>
    </row>
    <row r="544" spans="2:8" x14ac:dyDescent="0.25">
      <c r="B544" s="1">
        <v>36186</v>
      </c>
      <c r="C544">
        <v>5.66</v>
      </c>
      <c r="D544">
        <v>5.82</v>
      </c>
      <c r="E544" s="2">
        <v>6.03</v>
      </c>
      <c r="F544">
        <v>6.12</v>
      </c>
      <c r="G544" s="49">
        <v>6.3</v>
      </c>
      <c r="H544">
        <v>6.63</v>
      </c>
    </row>
    <row r="545" spans="2:8" x14ac:dyDescent="0.25">
      <c r="B545" s="1">
        <v>36187</v>
      </c>
      <c r="C545">
        <v>5.65</v>
      </c>
      <c r="D545">
        <v>5.8</v>
      </c>
      <c r="E545" s="2">
        <v>6.01</v>
      </c>
      <c r="F545">
        <v>6.1</v>
      </c>
      <c r="G545" s="49">
        <v>6.28</v>
      </c>
      <c r="H545">
        <v>6.64</v>
      </c>
    </row>
    <row r="546" spans="2:8" x14ac:dyDescent="0.25">
      <c r="B546" s="1">
        <v>36188</v>
      </c>
      <c r="C546">
        <v>5.64</v>
      </c>
      <c r="D546">
        <v>5.78</v>
      </c>
      <c r="E546" s="2">
        <v>5.99</v>
      </c>
      <c r="F546">
        <v>6.08</v>
      </c>
      <c r="G546" s="49">
        <v>6.26</v>
      </c>
      <c r="H546">
        <v>6.6</v>
      </c>
    </row>
    <row r="547" spans="2:8" x14ac:dyDescent="0.25">
      <c r="B547" s="1">
        <v>36189</v>
      </c>
      <c r="C547">
        <v>5.61</v>
      </c>
      <c r="D547">
        <v>5.72</v>
      </c>
      <c r="E547" s="2">
        <v>5.94</v>
      </c>
      <c r="F547">
        <v>6.05</v>
      </c>
      <c r="G547" s="49">
        <v>6.23</v>
      </c>
      <c r="H547">
        <v>6.57</v>
      </c>
    </row>
    <row r="548" spans="2:8" x14ac:dyDescent="0.25">
      <c r="B548" s="1">
        <v>36191</v>
      </c>
      <c r="C548">
        <v>5.61</v>
      </c>
      <c r="D548">
        <v>5.72</v>
      </c>
      <c r="E548" s="2">
        <v>5.94</v>
      </c>
      <c r="F548">
        <v>6.04</v>
      </c>
      <c r="G548" s="49">
        <v>6.25</v>
      </c>
      <c r="H548">
        <v>6.57</v>
      </c>
    </row>
    <row r="549" spans="2:8" x14ac:dyDescent="0.25">
      <c r="B549" s="1">
        <v>36192</v>
      </c>
      <c r="C549">
        <v>5.68</v>
      </c>
      <c r="D549">
        <v>5.82</v>
      </c>
      <c r="E549" s="2">
        <v>6.04</v>
      </c>
      <c r="F549">
        <v>6.14</v>
      </c>
      <c r="G549" s="49">
        <v>6.32</v>
      </c>
      <c r="H549">
        <v>6.67</v>
      </c>
    </row>
    <row r="550" spans="2:8" x14ac:dyDescent="0.25">
      <c r="B550" s="1">
        <v>36193</v>
      </c>
      <c r="C550">
        <v>5.72</v>
      </c>
      <c r="D550">
        <v>5.87</v>
      </c>
      <c r="E550" s="2">
        <v>6.09</v>
      </c>
      <c r="F550">
        <v>6.18</v>
      </c>
      <c r="G550" s="49">
        <v>6.38</v>
      </c>
      <c r="H550">
        <v>6.73</v>
      </c>
    </row>
    <row r="551" spans="2:8" x14ac:dyDescent="0.25">
      <c r="B551" s="1">
        <v>36194</v>
      </c>
      <c r="C551">
        <v>5.74</v>
      </c>
      <c r="D551">
        <v>5.92</v>
      </c>
      <c r="E551" s="2">
        <v>6.15</v>
      </c>
      <c r="F551">
        <v>6.23</v>
      </c>
      <c r="G551" s="49">
        <v>6.43</v>
      </c>
      <c r="H551">
        <v>6.76</v>
      </c>
    </row>
    <row r="552" spans="2:8" x14ac:dyDescent="0.25">
      <c r="B552" s="1">
        <v>36195</v>
      </c>
      <c r="C552">
        <v>5.79</v>
      </c>
      <c r="D552">
        <v>5.98</v>
      </c>
      <c r="E552" s="2">
        <v>6.22</v>
      </c>
      <c r="F552">
        <v>6.29</v>
      </c>
      <c r="G552" s="49">
        <v>6.47</v>
      </c>
      <c r="H552">
        <v>6.81</v>
      </c>
    </row>
    <row r="553" spans="2:8" x14ac:dyDescent="0.25">
      <c r="B553" s="1">
        <v>36196</v>
      </c>
      <c r="C553">
        <v>5.79</v>
      </c>
      <c r="D553">
        <v>5.99</v>
      </c>
      <c r="E553" s="2">
        <v>6.24</v>
      </c>
      <c r="F553">
        <v>6.31</v>
      </c>
      <c r="G553" s="49">
        <v>6.49</v>
      </c>
      <c r="H553">
        <v>6.83</v>
      </c>
    </row>
    <row r="554" spans="2:8" x14ac:dyDescent="0.25">
      <c r="B554" s="1">
        <v>36199</v>
      </c>
      <c r="C554">
        <v>5.78</v>
      </c>
      <c r="D554">
        <v>5.98</v>
      </c>
      <c r="E554" s="2">
        <v>6.22</v>
      </c>
      <c r="F554">
        <v>6.3</v>
      </c>
      <c r="G554" s="49">
        <v>6.48</v>
      </c>
      <c r="H554">
        <v>6.83</v>
      </c>
    </row>
    <row r="555" spans="2:8" x14ac:dyDescent="0.25">
      <c r="B555" s="1">
        <v>36200</v>
      </c>
      <c r="C555">
        <v>5.77</v>
      </c>
      <c r="D555">
        <v>5.95</v>
      </c>
      <c r="E555" s="2">
        <v>6.19</v>
      </c>
      <c r="F555">
        <v>6.28</v>
      </c>
      <c r="G555" s="49">
        <v>6.45</v>
      </c>
      <c r="H555">
        <v>6.81</v>
      </c>
    </row>
    <row r="556" spans="2:8" x14ac:dyDescent="0.25">
      <c r="B556" s="1">
        <v>36201</v>
      </c>
      <c r="C556">
        <v>5.76</v>
      </c>
      <c r="D556">
        <v>5.97</v>
      </c>
      <c r="E556" s="2">
        <v>6.2</v>
      </c>
      <c r="F556">
        <v>6.27</v>
      </c>
      <c r="G556" s="49">
        <v>6.46</v>
      </c>
      <c r="H556">
        <v>6.81</v>
      </c>
    </row>
    <row r="557" spans="2:8" x14ac:dyDescent="0.25">
      <c r="B557" s="1">
        <v>36202</v>
      </c>
      <c r="C557">
        <v>5.79</v>
      </c>
      <c r="D557">
        <v>5.99</v>
      </c>
      <c r="E557" s="2">
        <v>6.21</v>
      </c>
      <c r="F557">
        <v>6.28</v>
      </c>
      <c r="G557" s="49">
        <v>6.45</v>
      </c>
      <c r="H557">
        <v>6.81</v>
      </c>
    </row>
    <row r="558" spans="2:8" x14ac:dyDescent="0.25">
      <c r="B558" s="1">
        <v>36203</v>
      </c>
      <c r="C558">
        <v>5.91</v>
      </c>
      <c r="D558">
        <v>6.14</v>
      </c>
      <c r="E558" s="2">
        <v>6.38</v>
      </c>
      <c r="F558">
        <v>6.44</v>
      </c>
      <c r="G558" s="49">
        <v>6.59</v>
      </c>
      <c r="H558">
        <v>6.95</v>
      </c>
    </row>
    <row r="559" spans="2:8" x14ac:dyDescent="0.25">
      <c r="B559" s="1">
        <v>36206</v>
      </c>
      <c r="C559">
        <v>5.9</v>
      </c>
      <c r="D559">
        <v>6.14</v>
      </c>
      <c r="E559" s="2">
        <v>6.37</v>
      </c>
      <c r="F559">
        <v>6.44</v>
      </c>
      <c r="G559" s="49">
        <v>6.59</v>
      </c>
      <c r="H559">
        <v>6.95</v>
      </c>
    </row>
    <row r="560" spans="2:8" x14ac:dyDescent="0.25">
      <c r="B560" s="1">
        <v>36207</v>
      </c>
      <c r="C560">
        <v>5.87</v>
      </c>
      <c r="D560">
        <v>6.11</v>
      </c>
      <c r="E560" s="2">
        <v>6.33</v>
      </c>
      <c r="F560">
        <v>6.4</v>
      </c>
      <c r="G560" s="49">
        <v>6.54</v>
      </c>
      <c r="H560">
        <v>6.88</v>
      </c>
    </row>
    <row r="561" spans="2:8" x14ac:dyDescent="0.25">
      <c r="B561" s="1">
        <v>36208</v>
      </c>
      <c r="C561">
        <v>5.83</v>
      </c>
      <c r="D561">
        <v>6.06</v>
      </c>
      <c r="E561" s="2">
        <v>6.29</v>
      </c>
      <c r="F561">
        <v>6.35</v>
      </c>
      <c r="G561" s="49">
        <v>6.49</v>
      </c>
      <c r="H561">
        <v>6.83</v>
      </c>
    </row>
    <row r="562" spans="2:8" x14ac:dyDescent="0.25">
      <c r="B562" s="1">
        <v>36209</v>
      </c>
      <c r="C562">
        <v>5.85</v>
      </c>
      <c r="D562">
        <v>6.08</v>
      </c>
      <c r="E562" s="2">
        <v>6.33</v>
      </c>
      <c r="F562">
        <v>6.39</v>
      </c>
      <c r="G562" s="49">
        <v>6.53</v>
      </c>
      <c r="H562">
        <v>6.86</v>
      </c>
    </row>
    <row r="563" spans="2:8" x14ac:dyDescent="0.25">
      <c r="B563" s="1">
        <v>36210</v>
      </c>
      <c r="C563">
        <v>5.87</v>
      </c>
      <c r="D563">
        <v>6.11</v>
      </c>
      <c r="E563" s="2">
        <v>6.37</v>
      </c>
      <c r="F563">
        <v>6.43</v>
      </c>
      <c r="G563" s="49">
        <v>6.57</v>
      </c>
      <c r="H563">
        <v>6.91</v>
      </c>
    </row>
    <row r="564" spans="2:8" x14ac:dyDescent="0.25">
      <c r="B564" s="1">
        <v>36213</v>
      </c>
      <c r="C564">
        <v>5.85</v>
      </c>
      <c r="D564">
        <v>6.08</v>
      </c>
      <c r="E564" s="2">
        <v>6.32</v>
      </c>
      <c r="F564">
        <v>6.39</v>
      </c>
      <c r="G564" s="49">
        <v>6.53</v>
      </c>
      <c r="H564">
        <v>6.88</v>
      </c>
    </row>
    <row r="565" spans="2:8" x14ac:dyDescent="0.25">
      <c r="B565" s="1">
        <v>36214</v>
      </c>
      <c r="C565">
        <v>5.9</v>
      </c>
      <c r="D565">
        <v>6.14</v>
      </c>
      <c r="E565" s="2">
        <v>6.39</v>
      </c>
      <c r="F565">
        <v>6.45</v>
      </c>
      <c r="G565" s="49">
        <v>6.59</v>
      </c>
      <c r="H565">
        <v>6.92</v>
      </c>
    </row>
    <row r="566" spans="2:8" x14ac:dyDescent="0.25">
      <c r="B566" s="1">
        <v>36215</v>
      </c>
      <c r="C566">
        <v>5.98</v>
      </c>
      <c r="D566">
        <v>6.23</v>
      </c>
      <c r="E566" s="2">
        <v>6.46</v>
      </c>
      <c r="F566">
        <v>6.52</v>
      </c>
      <c r="G566" s="49">
        <v>6.67</v>
      </c>
      <c r="H566">
        <v>7.01</v>
      </c>
    </row>
    <row r="567" spans="2:8" x14ac:dyDescent="0.25">
      <c r="B567" s="1">
        <v>36216</v>
      </c>
      <c r="C567">
        <v>6.06</v>
      </c>
      <c r="D567">
        <v>6.33</v>
      </c>
      <c r="E567" s="2">
        <v>6.59</v>
      </c>
      <c r="F567">
        <v>6.66</v>
      </c>
      <c r="G567" s="49">
        <v>6.79</v>
      </c>
      <c r="H567">
        <v>7.1</v>
      </c>
    </row>
    <row r="568" spans="2:8" x14ac:dyDescent="0.25">
      <c r="B568" s="1">
        <v>36217</v>
      </c>
      <c r="C568">
        <v>6.01</v>
      </c>
      <c r="D568">
        <v>6.25</v>
      </c>
      <c r="E568" s="2">
        <v>6.52</v>
      </c>
      <c r="F568">
        <v>6.61</v>
      </c>
      <c r="G568" s="49">
        <v>6.74</v>
      </c>
      <c r="H568">
        <v>7.06</v>
      </c>
    </row>
    <row r="569" spans="2:8" x14ac:dyDescent="0.25">
      <c r="B569" s="1">
        <v>36219</v>
      </c>
      <c r="C569">
        <v>6.01</v>
      </c>
      <c r="D569">
        <v>6.28</v>
      </c>
      <c r="E569" s="2">
        <v>6.53</v>
      </c>
      <c r="F569">
        <v>6.63</v>
      </c>
      <c r="G569" s="49">
        <v>6.74</v>
      </c>
      <c r="H569">
        <v>7.05</v>
      </c>
    </row>
    <row r="570" spans="2:8" x14ac:dyDescent="0.25">
      <c r="B570" s="1">
        <v>36220</v>
      </c>
      <c r="C570">
        <v>6.07</v>
      </c>
      <c r="D570">
        <v>6.36</v>
      </c>
      <c r="E570" s="2">
        <v>6.62</v>
      </c>
      <c r="F570">
        <v>6.73</v>
      </c>
      <c r="G570" s="49">
        <v>6.84</v>
      </c>
      <c r="H570">
        <v>7.13</v>
      </c>
    </row>
    <row r="571" spans="2:8" x14ac:dyDescent="0.25">
      <c r="B571" s="1">
        <v>36221</v>
      </c>
      <c r="C571">
        <v>6.04</v>
      </c>
      <c r="D571">
        <v>6.31</v>
      </c>
      <c r="E571" s="2">
        <v>6.57</v>
      </c>
      <c r="F571">
        <v>6.68</v>
      </c>
      <c r="G571" s="49">
        <v>6.78</v>
      </c>
      <c r="H571">
        <v>7.05</v>
      </c>
    </row>
    <row r="572" spans="2:8" x14ac:dyDescent="0.25">
      <c r="B572" s="1">
        <v>36222</v>
      </c>
      <c r="C572">
        <v>6.04</v>
      </c>
      <c r="D572">
        <v>6.33</v>
      </c>
      <c r="E572" s="2">
        <v>6.6</v>
      </c>
      <c r="F572">
        <v>6.72</v>
      </c>
      <c r="G572" s="49">
        <v>6.83</v>
      </c>
      <c r="H572">
        <v>7.11</v>
      </c>
    </row>
    <row r="573" spans="2:8" x14ac:dyDescent="0.25">
      <c r="B573" s="1">
        <v>36223</v>
      </c>
      <c r="C573">
        <v>6.06</v>
      </c>
      <c r="D573">
        <v>6.38</v>
      </c>
      <c r="E573" s="2">
        <v>6.63</v>
      </c>
      <c r="F573">
        <v>6.79</v>
      </c>
      <c r="G573" s="49">
        <v>6.85</v>
      </c>
      <c r="H573">
        <v>7.13</v>
      </c>
    </row>
    <row r="574" spans="2:8" x14ac:dyDescent="0.25">
      <c r="B574" s="1">
        <v>36224</v>
      </c>
      <c r="C574">
        <v>5.99</v>
      </c>
      <c r="D574">
        <v>6.29</v>
      </c>
      <c r="E574" s="2">
        <v>6.56</v>
      </c>
      <c r="F574">
        <v>6.66</v>
      </c>
      <c r="G574" s="49">
        <v>6.77</v>
      </c>
      <c r="H574">
        <v>7.05</v>
      </c>
    </row>
    <row r="575" spans="2:8" x14ac:dyDescent="0.25">
      <c r="B575" s="1">
        <v>36227</v>
      </c>
      <c r="C575">
        <v>5.98</v>
      </c>
      <c r="D575">
        <v>6.26</v>
      </c>
      <c r="E575" s="2">
        <v>6.53</v>
      </c>
      <c r="F575">
        <v>6.64</v>
      </c>
      <c r="G575" s="49">
        <v>6.74</v>
      </c>
      <c r="H575">
        <v>7.04</v>
      </c>
    </row>
    <row r="576" spans="2:8" x14ac:dyDescent="0.25">
      <c r="B576" s="1">
        <v>36228</v>
      </c>
      <c r="C576">
        <v>5.9</v>
      </c>
      <c r="D576">
        <v>6.18</v>
      </c>
      <c r="E576" s="2">
        <v>6.45</v>
      </c>
      <c r="F576">
        <v>6.54</v>
      </c>
      <c r="G576" s="49">
        <v>6.64</v>
      </c>
      <c r="H576">
        <v>6.97</v>
      </c>
    </row>
    <row r="577" spans="2:8" x14ac:dyDescent="0.25">
      <c r="B577" s="1">
        <v>36229</v>
      </c>
      <c r="C577">
        <v>5.9</v>
      </c>
      <c r="D577">
        <v>6.2</v>
      </c>
      <c r="E577" s="2">
        <v>6.47</v>
      </c>
      <c r="F577">
        <v>6.56</v>
      </c>
      <c r="G577" s="49">
        <v>6.66</v>
      </c>
      <c r="H577">
        <v>6.99</v>
      </c>
    </row>
    <row r="578" spans="2:8" x14ac:dyDescent="0.25">
      <c r="B578" s="1">
        <v>36230</v>
      </c>
      <c r="C578">
        <v>5.9</v>
      </c>
      <c r="D578">
        <v>6.21</v>
      </c>
      <c r="E578" s="2">
        <v>6.47</v>
      </c>
      <c r="F578">
        <v>6.56</v>
      </c>
      <c r="G578" s="49">
        <v>6.67</v>
      </c>
      <c r="H578">
        <v>7</v>
      </c>
    </row>
    <row r="579" spans="2:8" x14ac:dyDescent="0.25">
      <c r="B579" s="1">
        <v>36231</v>
      </c>
      <c r="C579">
        <v>5.86</v>
      </c>
      <c r="D579">
        <v>6.15</v>
      </c>
      <c r="E579" s="2">
        <v>6.42</v>
      </c>
      <c r="F579">
        <v>6.51</v>
      </c>
      <c r="G579" s="49">
        <v>6.63</v>
      </c>
      <c r="H579">
        <v>6.97</v>
      </c>
    </row>
    <row r="580" spans="2:8" x14ac:dyDescent="0.25">
      <c r="B580" s="1">
        <v>36234</v>
      </c>
      <c r="C580">
        <v>5.83</v>
      </c>
      <c r="D580">
        <v>6.12</v>
      </c>
      <c r="E580" s="2">
        <v>6.37</v>
      </c>
      <c r="F580">
        <v>6.5</v>
      </c>
      <c r="G580" s="49">
        <v>6.61</v>
      </c>
      <c r="H580">
        <v>6.95</v>
      </c>
    </row>
    <row r="581" spans="2:8" x14ac:dyDescent="0.25">
      <c r="B581" s="1">
        <v>36235</v>
      </c>
      <c r="C581">
        <v>5.8</v>
      </c>
      <c r="D581">
        <v>6.09</v>
      </c>
      <c r="E581" s="2">
        <v>6.32</v>
      </c>
      <c r="F581">
        <v>6.45</v>
      </c>
      <c r="G581" s="49">
        <v>6.57</v>
      </c>
      <c r="H581">
        <v>6.9</v>
      </c>
    </row>
    <row r="582" spans="2:8" x14ac:dyDescent="0.25">
      <c r="B582" s="1">
        <v>36236</v>
      </c>
      <c r="C582">
        <v>5.82</v>
      </c>
      <c r="D582">
        <v>6.1</v>
      </c>
      <c r="E582" s="2">
        <v>6.34</v>
      </c>
      <c r="F582">
        <v>6.46</v>
      </c>
      <c r="G582" s="49">
        <v>6.59</v>
      </c>
      <c r="H582">
        <v>6.94</v>
      </c>
    </row>
    <row r="583" spans="2:8" x14ac:dyDescent="0.25">
      <c r="B583" s="1">
        <v>36237</v>
      </c>
      <c r="C583">
        <v>5.8</v>
      </c>
      <c r="D583">
        <v>6.08</v>
      </c>
      <c r="E583" s="2">
        <v>6.31</v>
      </c>
      <c r="F583">
        <v>6.44</v>
      </c>
      <c r="G583" s="49">
        <v>6.57</v>
      </c>
      <c r="H583">
        <v>6.92</v>
      </c>
    </row>
    <row r="584" spans="2:8" x14ac:dyDescent="0.25">
      <c r="B584" s="1">
        <v>36238</v>
      </c>
      <c r="C584">
        <v>5.84</v>
      </c>
      <c r="D584">
        <v>6.12</v>
      </c>
      <c r="E584" s="2">
        <v>6.37</v>
      </c>
      <c r="F584">
        <v>6.49</v>
      </c>
      <c r="G584" s="49">
        <v>6.62</v>
      </c>
      <c r="H584">
        <v>6.97</v>
      </c>
    </row>
    <row r="585" spans="2:8" x14ac:dyDescent="0.25">
      <c r="B585" s="1">
        <v>36241</v>
      </c>
      <c r="C585">
        <v>5.87</v>
      </c>
      <c r="D585">
        <v>6.16</v>
      </c>
      <c r="E585" s="2">
        <v>6.4</v>
      </c>
      <c r="F585">
        <v>6.53</v>
      </c>
      <c r="G585" s="49">
        <v>6.65</v>
      </c>
      <c r="H585">
        <v>7</v>
      </c>
    </row>
    <row r="586" spans="2:8" x14ac:dyDescent="0.25">
      <c r="B586" s="1">
        <v>36242</v>
      </c>
      <c r="C586">
        <v>5.83</v>
      </c>
      <c r="D586">
        <v>6.13</v>
      </c>
      <c r="E586" s="2">
        <v>6.38</v>
      </c>
      <c r="F586">
        <v>6.52</v>
      </c>
      <c r="G586" s="49">
        <v>6.65</v>
      </c>
      <c r="H586">
        <v>7</v>
      </c>
    </row>
    <row r="587" spans="2:8" x14ac:dyDescent="0.25">
      <c r="B587" s="1">
        <v>36243</v>
      </c>
      <c r="C587">
        <v>5.81</v>
      </c>
      <c r="D587">
        <v>6.09</v>
      </c>
      <c r="E587" s="2">
        <v>6.35</v>
      </c>
      <c r="F587">
        <v>6.49</v>
      </c>
      <c r="G587" s="49">
        <v>6.61</v>
      </c>
      <c r="H587">
        <v>6.97</v>
      </c>
    </row>
    <row r="588" spans="2:8" x14ac:dyDescent="0.25">
      <c r="B588" s="1">
        <v>36244</v>
      </c>
      <c r="C588">
        <v>5.85</v>
      </c>
      <c r="D588">
        <v>6.14</v>
      </c>
      <c r="E588" s="2">
        <v>6.4</v>
      </c>
      <c r="F588">
        <v>6.54</v>
      </c>
      <c r="G588" s="49">
        <v>6.65</v>
      </c>
      <c r="H588">
        <v>7.02</v>
      </c>
    </row>
    <row r="589" spans="2:8" x14ac:dyDescent="0.25">
      <c r="B589" s="1">
        <v>36245</v>
      </c>
      <c r="C589">
        <v>5.81</v>
      </c>
      <c r="D589">
        <v>6.13</v>
      </c>
      <c r="E589" s="2">
        <v>6.39</v>
      </c>
      <c r="F589">
        <v>6.53</v>
      </c>
      <c r="G589" s="49">
        <v>6.66</v>
      </c>
      <c r="H589">
        <v>7.03</v>
      </c>
    </row>
    <row r="590" spans="2:8" x14ac:dyDescent="0.25">
      <c r="B590" s="1">
        <v>36248</v>
      </c>
      <c r="C590">
        <v>5.83</v>
      </c>
      <c r="D590">
        <v>6.17</v>
      </c>
      <c r="E590" s="2">
        <v>6.44</v>
      </c>
      <c r="F590">
        <v>6.59</v>
      </c>
      <c r="G590" s="49">
        <v>6.71</v>
      </c>
      <c r="H590">
        <v>7.08</v>
      </c>
    </row>
    <row r="591" spans="2:8" x14ac:dyDescent="0.25">
      <c r="B591" s="1">
        <v>36249</v>
      </c>
      <c r="C591">
        <v>5.79</v>
      </c>
      <c r="D591">
        <v>6.09</v>
      </c>
      <c r="E591" s="2">
        <v>6.38</v>
      </c>
      <c r="F591">
        <v>6.52</v>
      </c>
      <c r="G591" s="49">
        <v>6.65</v>
      </c>
      <c r="H591">
        <v>7.02</v>
      </c>
    </row>
    <row r="592" spans="2:8" x14ac:dyDescent="0.25">
      <c r="B592" s="1">
        <v>36250</v>
      </c>
      <c r="C592">
        <v>5.8</v>
      </c>
      <c r="D592">
        <v>6.12</v>
      </c>
      <c r="E592" s="2">
        <v>6.44</v>
      </c>
      <c r="F592">
        <v>6.58</v>
      </c>
      <c r="G592" s="49">
        <v>6.69</v>
      </c>
      <c r="H592">
        <v>7.07</v>
      </c>
    </row>
    <row r="593" spans="2:8" x14ac:dyDescent="0.25">
      <c r="B593" s="1">
        <v>36251</v>
      </c>
      <c r="C593">
        <v>5.81</v>
      </c>
      <c r="D593">
        <v>6.15</v>
      </c>
      <c r="E593" s="2">
        <v>6.48</v>
      </c>
      <c r="F593">
        <v>6.62</v>
      </c>
      <c r="G593" s="49">
        <v>6.74</v>
      </c>
      <c r="H593">
        <v>7.11</v>
      </c>
    </row>
    <row r="594" spans="2:8" x14ac:dyDescent="0.25">
      <c r="B594" s="1">
        <v>36252</v>
      </c>
      <c r="C594">
        <v>5.73</v>
      </c>
      <c r="D594">
        <v>6.07</v>
      </c>
      <c r="E594" s="2">
        <v>6.38</v>
      </c>
      <c r="F594">
        <v>6.53</v>
      </c>
      <c r="G594" s="49">
        <v>6.65</v>
      </c>
      <c r="H594">
        <v>7.03</v>
      </c>
    </row>
    <row r="595" spans="2:8" x14ac:dyDescent="0.25">
      <c r="B595" s="1">
        <v>36255</v>
      </c>
      <c r="C595">
        <v>5.76</v>
      </c>
      <c r="D595">
        <v>6.05</v>
      </c>
      <c r="E595" s="2">
        <v>6.37</v>
      </c>
      <c r="F595">
        <v>6.53</v>
      </c>
      <c r="G595" s="49">
        <v>6.65</v>
      </c>
      <c r="H595">
        <v>7.03</v>
      </c>
    </row>
    <row r="596" spans="2:8" x14ac:dyDescent="0.25">
      <c r="B596" s="1">
        <v>36256</v>
      </c>
      <c r="C596">
        <v>5.73</v>
      </c>
      <c r="D596">
        <v>6.01</v>
      </c>
      <c r="E596" s="2">
        <v>6.31</v>
      </c>
      <c r="F596">
        <v>6.46</v>
      </c>
      <c r="G596" s="49">
        <v>6.59</v>
      </c>
      <c r="H596">
        <v>6.96</v>
      </c>
    </row>
    <row r="597" spans="2:8" x14ac:dyDescent="0.25">
      <c r="B597" s="1">
        <v>36257</v>
      </c>
      <c r="C597">
        <v>5.75</v>
      </c>
      <c r="D597">
        <v>6.03</v>
      </c>
      <c r="E597" s="2">
        <v>6.32</v>
      </c>
      <c r="F597">
        <v>6.46</v>
      </c>
      <c r="G597" s="49">
        <v>6.58</v>
      </c>
      <c r="H597">
        <v>6.96</v>
      </c>
    </row>
    <row r="598" spans="2:8" x14ac:dyDescent="0.25">
      <c r="B598" s="1">
        <v>36258</v>
      </c>
      <c r="C598">
        <v>5.68</v>
      </c>
      <c r="D598">
        <v>5.94</v>
      </c>
      <c r="E598" s="2">
        <v>6.22</v>
      </c>
      <c r="F598">
        <v>6.36</v>
      </c>
      <c r="G598" s="49">
        <v>6.49</v>
      </c>
      <c r="H598">
        <v>6.88</v>
      </c>
    </row>
    <row r="599" spans="2:8" x14ac:dyDescent="0.25">
      <c r="B599" s="1">
        <v>36259</v>
      </c>
      <c r="C599">
        <v>5.67</v>
      </c>
      <c r="D599">
        <v>5.95</v>
      </c>
      <c r="E599" s="2">
        <v>6.22</v>
      </c>
      <c r="F599">
        <v>6.37</v>
      </c>
      <c r="G599" s="49">
        <v>6.5</v>
      </c>
      <c r="H599">
        <v>6.91</v>
      </c>
    </row>
    <row r="600" spans="2:8" x14ac:dyDescent="0.25">
      <c r="B600" s="1">
        <v>36262</v>
      </c>
      <c r="C600">
        <v>5.7</v>
      </c>
      <c r="D600">
        <v>5.96</v>
      </c>
      <c r="E600" s="2">
        <v>6.23</v>
      </c>
      <c r="F600">
        <v>6.36</v>
      </c>
      <c r="G600" s="49">
        <v>6.5</v>
      </c>
      <c r="H600">
        <v>6.91</v>
      </c>
    </row>
    <row r="601" spans="2:8" x14ac:dyDescent="0.25">
      <c r="B601" s="1">
        <v>36263</v>
      </c>
      <c r="C601">
        <v>5.72</v>
      </c>
      <c r="D601">
        <v>6</v>
      </c>
      <c r="E601" s="2">
        <v>6.28</v>
      </c>
      <c r="F601">
        <v>6.42</v>
      </c>
      <c r="G601" s="49">
        <v>6.56</v>
      </c>
      <c r="H601">
        <v>6.95</v>
      </c>
    </row>
    <row r="602" spans="2:8" x14ac:dyDescent="0.25">
      <c r="B602" s="1">
        <v>36264</v>
      </c>
      <c r="C602">
        <v>5.7</v>
      </c>
      <c r="D602">
        <v>6</v>
      </c>
      <c r="E602" s="2">
        <v>6.29</v>
      </c>
      <c r="F602">
        <v>6.43</v>
      </c>
      <c r="G602" s="49">
        <v>6.57</v>
      </c>
      <c r="H602">
        <v>6.96</v>
      </c>
    </row>
    <row r="603" spans="2:8" x14ac:dyDescent="0.25">
      <c r="B603" s="1">
        <v>36265</v>
      </c>
      <c r="C603">
        <v>5.72</v>
      </c>
      <c r="D603">
        <v>6.03</v>
      </c>
      <c r="E603" s="2">
        <v>6.32</v>
      </c>
      <c r="F603">
        <v>6.46</v>
      </c>
      <c r="G603" s="49">
        <v>6.6</v>
      </c>
      <c r="H603">
        <v>6.97</v>
      </c>
    </row>
    <row r="604" spans="2:8" x14ac:dyDescent="0.25">
      <c r="B604" s="1">
        <v>36266</v>
      </c>
      <c r="C604">
        <v>5.77</v>
      </c>
      <c r="D604">
        <v>6.08</v>
      </c>
      <c r="E604" s="2">
        <v>6.37</v>
      </c>
      <c r="F604">
        <v>6.51</v>
      </c>
      <c r="G604" s="49">
        <v>6.65</v>
      </c>
      <c r="H604">
        <v>7.02</v>
      </c>
    </row>
    <row r="605" spans="2:8" x14ac:dyDescent="0.25">
      <c r="B605" s="1">
        <v>36269</v>
      </c>
      <c r="C605">
        <v>5.72</v>
      </c>
      <c r="D605">
        <v>6.01</v>
      </c>
      <c r="E605" s="2">
        <v>6.31</v>
      </c>
      <c r="F605">
        <v>6.46</v>
      </c>
      <c r="G605" s="49">
        <v>6.6</v>
      </c>
      <c r="H605">
        <v>6.98</v>
      </c>
    </row>
    <row r="606" spans="2:8" x14ac:dyDescent="0.25">
      <c r="B606" s="1">
        <v>36270</v>
      </c>
      <c r="C606">
        <v>5.71</v>
      </c>
      <c r="D606">
        <v>5.99</v>
      </c>
      <c r="E606" s="2">
        <v>6.28</v>
      </c>
      <c r="F606">
        <v>6.43</v>
      </c>
      <c r="G606" s="49">
        <v>6.57</v>
      </c>
      <c r="H606">
        <v>6.96</v>
      </c>
    </row>
    <row r="607" spans="2:8" x14ac:dyDescent="0.25">
      <c r="B607" s="1">
        <v>36271</v>
      </c>
      <c r="C607">
        <v>5.72</v>
      </c>
      <c r="D607">
        <v>6.01</v>
      </c>
      <c r="E607" s="2">
        <v>6.29</v>
      </c>
      <c r="F607">
        <v>6.44</v>
      </c>
      <c r="G607" s="49">
        <v>6.59</v>
      </c>
      <c r="H607">
        <v>6.97</v>
      </c>
    </row>
    <row r="608" spans="2:8" x14ac:dyDescent="0.25">
      <c r="B608" s="1">
        <v>36272</v>
      </c>
      <c r="C608">
        <v>5.78</v>
      </c>
      <c r="D608">
        <v>6.08</v>
      </c>
      <c r="E608" s="2">
        <v>6.38</v>
      </c>
      <c r="F608">
        <v>6.53</v>
      </c>
      <c r="G608" s="49">
        <v>6.67</v>
      </c>
      <c r="H608">
        <v>7.06</v>
      </c>
    </row>
    <row r="609" spans="2:8" x14ac:dyDescent="0.25">
      <c r="B609" s="1">
        <v>36273</v>
      </c>
      <c r="C609">
        <v>5.77</v>
      </c>
      <c r="D609">
        <v>6.07</v>
      </c>
      <c r="E609" s="2">
        <v>6.36</v>
      </c>
      <c r="F609">
        <v>6.52</v>
      </c>
      <c r="G609" s="49">
        <v>6.67</v>
      </c>
      <c r="H609">
        <v>7.06</v>
      </c>
    </row>
    <row r="610" spans="2:8" x14ac:dyDescent="0.25">
      <c r="B610" s="1">
        <v>36276</v>
      </c>
      <c r="C610">
        <v>5.76</v>
      </c>
      <c r="D610">
        <v>6.05</v>
      </c>
      <c r="E610" s="2">
        <v>6.34</v>
      </c>
      <c r="F610">
        <v>6.51</v>
      </c>
      <c r="G610" s="49">
        <v>6.65</v>
      </c>
      <c r="H610">
        <v>7.04</v>
      </c>
    </row>
    <row r="611" spans="2:8" x14ac:dyDescent="0.25">
      <c r="B611" s="1">
        <v>36277</v>
      </c>
      <c r="C611">
        <v>5.75</v>
      </c>
      <c r="D611">
        <v>6.04</v>
      </c>
      <c r="E611" s="2">
        <v>6.33</v>
      </c>
      <c r="F611">
        <v>6.5</v>
      </c>
      <c r="G611" s="49">
        <v>6.62</v>
      </c>
      <c r="H611">
        <v>7.02</v>
      </c>
    </row>
    <row r="612" spans="2:8" x14ac:dyDescent="0.25">
      <c r="B612" s="1">
        <v>36278</v>
      </c>
      <c r="C612">
        <v>5.77</v>
      </c>
      <c r="D612">
        <v>6.07</v>
      </c>
      <c r="E612" s="2">
        <v>6.36</v>
      </c>
      <c r="F612">
        <v>6.53</v>
      </c>
      <c r="G612" s="49">
        <v>6.66</v>
      </c>
      <c r="H612">
        <v>7.06</v>
      </c>
    </row>
    <row r="613" spans="2:8" x14ac:dyDescent="0.25">
      <c r="B613" s="1">
        <v>36279</v>
      </c>
      <c r="C613">
        <v>5.71</v>
      </c>
      <c r="D613">
        <v>6.01</v>
      </c>
      <c r="E613" s="2">
        <v>6.29</v>
      </c>
      <c r="F613">
        <v>6.48</v>
      </c>
      <c r="G613" s="49">
        <v>6.61</v>
      </c>
      <c r="H613">
        <v>7</v>
      </c>
    </row>
    <row r="614" spans="2:8" x14ac:dyDescent="0.25">
      <c r="B614" s="1">
        <v>36280</v>
      </c>
      <c r="C614">
        <v>5.84</v>
      </c>
      <c r="D614">
        <v>6.16</v>
      </c>
      <c r="E614" s="2">
        <v>6.43</v>
      </c>
      <c r="F614">
        <v>6.62</v>
      </c>
      <c r="G614" s="49">
        <v>6.76</v>
      </c>
      <c r="H614">
        <v>7.16</v>
      </c>
    </row>
    <row r="615" spans="2:8" x14ac:dyDescent="0.25">
      <c r="B615" s="1">
        <v>36283</v>
      </c>
      <c r="C615">
        <v>5.85</v>
      </c>
      <c r="D615">
        <v>6.17</v>
      </c>
      <c r="E615" s="2">
        <v>6.46</v>
      </c>
      <c r="F615">
        <v>6.65</v>
      </c>
      <c r="G615" s="49">
        <v>6.78</v>
      </c>
      <c r="H615">
        <v>7.11</v>
      </c>
    </row>
    <row r="616" spans="2:8" x14ac:dyDescent="0.25">
      <c r="B616" s="1">
        <v>36284</v>
      </c>
      <c r="C616">
        <v>5.86</v>
      </c>
      <c r="D616">
        <v>6.21</v>
      </c>
      <c r="E616" s="2">
        <v>6.49</v>
      </c>
      <c r="F616">
        <v>6.69</v>
      </c>
      <c r="G616" s="49">
        <v>6.79</v>
      </c>
      <c r="H616">
        <v>7.16</v>
      </c>
    </row>
    <row r="617" spans="2:8" x14ac:dyDescent="0.25">
      <c r="B617" s="1">
        <v>36285</v>
      </c>
      <c r="C617">
        <v>5.84</v>
      </c>
      <c r="D617">
        <v>6.18</v>
      </c>
      <c r="E617" s="2">
        <v>6.48</v>
      </c>
      <c r="F617">
        <v>6.67</v>
      </c>
      <c r="G617" s="49">
        <v>6.77</v>
      </c>
      <c r="H617">
        <v>7.14</v>
      </c>
    </row>
    <row r="618" spans="2:8" x14ac:dyDescent="0.25">
      <c r="B618" s="1">
        <v>36286</v>
      </c>
      <c r="C618">
        <v>5.93</v>
      </c>
      <c r="D618">
        <v>6.29</v>
      </c>
      <c r="E618" s="2">
        <v>6.58</v>
      </c>
      <c r="F618">
        <v>6.77</v>
      </c>
      <c r="G618" s="49">
        <v>6.88</v>
      </c>
      <c r="H618">
        <v>7.23</v>
      </c>
    </row>
    <row r="619" spans="2:8" x14ac:dyDescent="0.25">
      <c r="B619" s="1">
        <v>36287</v>
      </c>
      <c r="C619">
        <v>5.92</v>
      </c>
      <c r="D619">
        <v>6.3</v>
      </c>
      <c r="E619" s="2">
        <v>6.61</v>
      </c>
      <c r="F619">
        <v>6.81</v>
      </c>
      <c r="G619" s="49">
        <v>6.91</v>
      </c>
      <c r="H619">
        <v>7.26</v>
      </c>
    </row>
    <row r="620" spans="2:8" x14ac:dyDescent="0.25">
      <c r="B620" s="1">
        <v>36290</v>
      </c>
      <c r="C620">
        <v>5.88</v>
      </c>
      <c r="D620">
        <v>6.26</v>
      </c>
      <c r="E620" s="2">
        <v>6.57</v>
      </c>
      <c r="F620">
        <v>6.77</v>
      </c>
      <c r="G620" s="49">
        <v>6.87</v>
      </c>
      <c r="H620">
        <v>7.22</v>
      </c>
    </row>
    <row r="621" spans="2:8" x14ac:dyDescent="0.25">
      <c r="B621" s="1">
        <v>36291</v>
      </c>
      <c r="C621">
        <v>5.93</v>
      </c>
      <c r="D621">
        <v>6.32</v>
      </c>
      <c r="E621" s="2">
        <v>6.63</v>
      </c>
      <c r="F621">
        <v>6.83</v>
      </c>
      <c r="G621" s="49">
        <v>6.94</v>
      </c>
      <c r="H621">
        <v>7.27</v>
      </c>
    </row>
    <row r="622" spans="2:8" x14ac:dyDescent="0.25">
      <c r="B622" s="1">
        <v>36292</v>
      </c>
      <c r="C622">
        <v>5.92</v>
      </c>
      <c r="D622">
        <v>6.3</v>
      </c>
      <c r="E622" s="2">
        <v>6.6</v>
      </c>
      <c r="F622">
        <v>6.81</v>
      </c>
      <c r="G622" s="49">
        <v>6.92</v>
      </c>
      <c r="H622">
        <v>7.26</v>
      </c>
    </row>
    <row r="623" spans="2:8" x14ac:dyDescent="0.25">
      <c r="B623" s="1">
        <v>36293</v>
      </c>
      <c r="C623">
        <v>5.86</v>
      </c>
      <c r="D623">
        <v>6.21</v>
      </c>
      <c r="E623" s="2">
        <v>6.5</v>
      </c>
      <c r="F623">
        <v>6.69</v>
      </c>
      <c r="G623" s="49">
        <v>6.79</v>
      </c>
      <c r="H623">
        <v>7.16</v>
      </c>
    </row>
    <row r="624" spans="2:8" x14ac:dyDescent="0.25">
      <c r="B624" s="1">
        <v>36294</v>
      </c>
      <c r="C624">
        <v>6</v>
      </c>
      <c r="D624">
        <v>6.4</v>
      </c>
      <c r="E624" s="2">
        <v>6.7</v>
      </c>
      <c r="F624">
        <v>6.89</v>
      </c>
      <c r="G624" s="49">
        <v>6.99</v>
      </c>
      <c r="H624">
        <v>7.33</v>
      </c>
    </row>
    <row r="625" spans="2:8" x14ac:dyDescent="0.25">
      <c r="B625" s="1">
        <v>36297</v>
      </c>
      <c r="C625">
        <v>6.02</v>
      </c>
      <c r="D625">
        <v>6.43</v>
      </c>
      <c r="E625" s="2">
        <v>6.74</v>
      </c>
      <c r="F625">
        <v>6.94</v>
      </c>
      <c r="G625" s="49">
        <v>7.02</v>
      </c>
      <c r="H625">
        <v>7.32</v>
      </c>
    </row>
    <row r="626" spans="2:8" x14ac:dyDescent="0.25">
      <c r="B626" s="1">
        <v>36298</v>
      </c>
      <c r="C626">
        <v>6.01</v>
      </c>
      <c r="D626">
        <v>6.43</v>
      </c>
      <c r="E626" s="2">
        <v>6.73</v>
      </c>
      <c r="F626">
        <v>6.92</v>
      </c>
      <c r="G626" s="49">
        <v>7</v>
      </c>
      <c r="H626">
        <v>7.29</v>
      </c>
    </row>
    <row r="627" spans="2:8" x14ac:dyDescent="0.25">
      <c r="B627" s="1">
        <v>36299</v>
      </c>
      <c r="C627">
        <v>6.05</v>
      </c>
      <c r="D627">
        <v>6.45</v>
      </c>
      <c r="E627" s="2">
        <v>6.74</v>
      </c>
      <c r="F627">
        <v>6.91</v>
      </c>
      <c r="G627" s="49">
        <v>6.98</v>
      </c>
      <c r="H627">
        <v>7.23</v>
      </c>
    </row>
    <row r="628" spans="2:8" x14ac:dyDescent="0.25">
      <c r="B628" s="1">
        <v>36300</v>
      </c>
      <c r="C628">
        <v>6.07</v>
      </c>
      <c r="D628">
        <v>6.48</v>
      </c>
      <c r="E628" s="2">
        <v>6.76</v>
      </c>
      <c r="F628">
        <v>6.93</v>
      </c>
      <c r="G628" s="49">
        <v>7</v>
      </c>
      <c r="H628">
        <v>7.29</v>
      </c>
    </row>
    <row r="629" spans="2:8" x14ac:dyDescent="0.25">
      <c r="B629" s="1">
        <v>36301</v>
      </c>
      <c r="C629">
        <v>6.01</v>
      </c>
      <c r="D629">
        <v>6.41</v>
      </c>
      <c r="E629" s="2">
        <v>6.69</v>
      </c>
      <c r="F629">
        <v>6.87</v>
      </c>
      <c r="G629" s="49">
        <v>6.94</v>
      </c>
      <c r="H629">
        <v>7.22</v>
      </c>
    </row>
    <row r="630" spans="2:8" x14ac:dyDescent="0.25">
      <c r="B630" s="1">
        <v>36304</v>
      </c>
      <c r="C630">
        <v>6</v>
      </c>
      <c r="D630">
        <v>6.39</v>
      </c>
      <c r="E630" s="2">
        <v>6.66</v>
      </c>
      <c r="F630">
        <v>6.84</v>
      </c>
      <c r="G630" s="49">
        <v>6.9</v>
      </c>
      <c r="H630">
        <v>7.21</v>
      </c>
    </row>
    <row r="631" spans="2:8" x14ac:dyDescent="0.25">
      <c r="B631" s="1">
        <v>36305</v>
      </c>
      <c r="C631">
        <v>6.06</v>
      </c>
      <c r="D631">
        <v>6.45</v>
      </c>
      <c r="E631" s="2">
        <v>6.72</v>
      </c>
      <c r="F631">
        <v>6.86</v>
      </c>
      <c r="G631" s="49">
        <v>6.91</v>
      </c>
      <c r="H631">
        <v>7.24</v>
      </c>
    </row>
    <row r="632" spans="2:8" x14ac:dyDescent="0.25">
      <c r="B632" s="1">
        <v>36306</v>
      </c>
      <c r="C632">
        <v>6.11</v>
      </c>
      <c r="D632">
        <v>6.5</v>
      </c>
      <c r="E632" s="2">
        <v>6.77</v>
      </c>
      <c r="F632">
        <v>6.91</v>
      </c>
      <c r="G632" s="49">
        <v>6.97</v>
      </c>
      <c r="H632">
        <v>7.27</v>
      </c>
    </row>
    <row r="633" spans="2:8" x14ac:dyDescent="0.25">
      <c r="B633" s="1">
        <v>36307</v>
      </c>
      <c r="C633">
        <v>6.18</v>
      </c>
      <c r="D633">
        <v>6.6</v>
      </c>
      <c r="E633" s="2">
        <v>6.86</v>
      </c>
      <c r="F633">
        <v>6.99</v>
      </c>
      <c r="G633" s="49">
        <v>7.04</v>
      </c>
      <c r="H633">
        <v>7.32</v>
      </c>
    </row>
    <row r="634" spans="2:8" x14ac:dyDescent="0.25">
      <c r="B634" s="1">
        <v>36308</v>
      </c>
      <c r="C634">
        <v>6.19</v>
      </c>
      <c r="D634">
        <v>6.6</v>
      </c>
      <c r="E634" s="2">
        <v>6.88</v>
      </c>
      <c r="F634">
        <v>7.03</v>
      </c>
      <c r="G634" s="49">
        <v>7.07</v>
      </c>
      <c r="H634">
        <v>7.35</v>
      </c>
    </row>
    <row r="635" spans="2:8" x14ac:dyDescent="0.25">
      <c r="B635" s="1">
        <v>36311</v>
      </c>
      <c r="C635">
        <v>6.2</v>
      </c>
      <c r="D635">
        <v>6.62</v>
      </c>
      <c r="E635" s="2">
        <v>6.91</v>
      </c>
      <c r="F635">
        <v>7.03</v>
      </c>
      <c r="G635" s="49">
        <v>7.07</v>
      </c>
      <c r="H635">
        <v>7.35</v>
      </c>
    </row>
    <row r="636" spans="2:8" x14ac:dyDescent="0.25">
      <c r="B636" s="1">
        <v>36312</v>
      </c>
      <c r="C636">
        <v>6.33</v>
      </c>
      <c r="D636">
        <v>6.75</v>
      </c>
      <c r="E636" s="2">
        <v>7.07</v>
      </c>
      <c r="F636">
        <v>7.18</v>
      </c>
      <c r="G636" s="49">
        <v>7.21</v>
      </c>
      <c r="H636">
        <v>7.46</v>
      </c>
    </row>
    <row r="637" spans="2:8" x14ac:dyDescent="0.25">
      <c r="B637" s="1">
        <v>36313</v>
      </c>
      <c r="C637">
        <v>6.32</v>
      </c>
      <c r="D637">
        <v>6.74</v>
      </c>
      <c r="E637" s="2">
        <v>7.06</v>
      </c>
      <c r="F637">
        <v>7.19</v>
      </c>
      <c r="G637" s="49">
        <v>7.22</v>
      </c>
      <c r="H637">
        <v>7.45</v>
      </c>
    </row>
    <row r="638" spans="2:8" x14ac:dyDescent="0.25">
      <c r="B638" s="1">
        <v>36314</v>
      </c>
      <c r="C638">
        <v>6.31</v>
      </c>
      <c r="D638">
        <v>6.73</v>
      </c>
      <c r="E638" s="2">
        <v>7.05</v>
      </c>
      <c r="F638">
        <v>7.19</v>
      </c>
      <c r="G638" s="49">
        <v>7.22</v>
      </c>
      <c r="H638">
        <v>7.46</v>
      </c>
    </row>
    <row r="639" spans="2:8" x14ac:dyDescent="0.25">
      <c r="B639" s="1">
        <v>36315</v>
      </c>
      <c r="C639">
        <v>6.32</v>
      </c>
      <c r="D639">
        <v>6.73</v>
      </c>
      <c r="E639" s="2">
        <v>7.05</v>
      </c>
      <c r="F639">
        <v>7.2</v>
      </c>
      <c r="G639" s="49">
        <v>7.24</v>
      </c>
      <c r="H639">
        <v>7.48</v>
      </c>
    </row>
    <row r="640" spans="2:8" x14ac:dyDescent="0.25">
      <c r="B640" s="1">
        <v>36318</v>
      </c>
      <c r="C640">
        <v>6.33</v>
      </c>
      <c r="D640">
        <v>6.75</v>
      </c>
      <c r="E640" s="2">
        <v>7.05</v>
      </c>
      <c r="F640">
        <v>7.19</v>
      </c>
      <c r="G640" s="49">
        <v>7.24</v>
      </c>
      <c r="H640">
        <v>7.49</v>
      </c>
    </row>
    <row r="641" spans="2:8" x14ac:dyDescent="0.25">
      <c r="B641" s="1">
        <v>36319</v>
      </c>
      <c r="C641">
        <v>6.34</v>
      </c>
      <c r="D641">
        <v>6.76</v>
      </c>
      <c r="E641" s="2">
        <v>7.06</v>
      </c>
      <c r="F641">
        <v>7.21</v>
      </c>
      <c r="G641" s="49">
        <v>7.26</v>
      </c>
      <c r="H641">
        <v>7.51</v>
      </c>
    </row>
    <row r="642" spans="2:8" x14ac:dyDescent="0.25">
      <c r="B642" s="1">
        <v>36320</v>
      </c>
      <c r="C642">
        <v>6.37</v>
      </c>
      <c r="D642">
        <v>6.8</v>
      </c>
      <c r="E642" s="2">
        <v>7.1</v>
      </c>
      <c r="F642">
        <v>7.26</v>
      </c>
      <c r="G642" s="49">
        <v>7.3</v>
      </c>
      <c r="H642">
        <v>7.53</v>
      </c>
    </row>
    <row r="643" spans="2:8" x14ac:dyDescent="0.25">
      <c r="B643" s="1">
        <v>36321</v>
      </c>
      <c r="C643">
        <v>6.42</v>
      </c>
      <c r="D643">
        <v>6.85</v>
      </c>
      <c r="E643" s="2">
        <v>7.15</v>
      </c>
      <c r="F643">
        <v>7.3</v>
      </c>
      <c r="G643" s="49">
        <v>7.35</v>
      </c>
      <c r="H643">
        <v>7.57</v>
      </c>
    </row>
    <row r="644" spans="2:8" x14ac:dyDescent="0.25">
      <c r="B644" s="1">
        <v>36322</v>
      </c>
      <c r="C644">
        <v>6.46</v>
      </c>
      <c r="D644">
        <v>6.92</v>
      </c>
      <c r="E644" s="2">
        <v>7.24</v>
      </c>
      <c r="F644">
        <v>7.4</v>
      </c>
      <c r="G644" s="49">
        <v>7.45</v>
      </c>
      <c r="H644">
        <v>7.68</v>
      </c>
    </row>
    <row r="645" spans="2:8" x14ac:dyDescent="0.25">
      <c r="B645" s="1">
        <v>36325</v>
      </c>
      <c r="C645">
        <v>6.43</v>
      </c>
      <c r="D645">
        <v>6.9</v>
      </c>
      <c r="E645" s="2">
        <v>7.2</v>
      </c>
      <c r="F645">
        <v>7.36</v>
      </c>
      <c r="G645" s="49">
        <v>7.41</v>
      </c>
      <c r="H645">
        <v>7.64</v>
      </c>
    </row>
    <row r="646" spans="2:8" x14ac:dyDescent="0.25">
      <c r="B646" s="1">
        <v>36326</v>
      </c>
      <c r="C646">
        <v>6.43</v>
      </c>
      <c r="D646">
        <v>6.89</v>
      </c>
      <c r="E646" s="2">
        <v>7.2</v>
      </c>
      <c r="F646">
        <v>7.36</v>
      </c>
      <c r="G646" s="49">
        <v>7.41</v>
      </c>
      <c r="H646">
        <v>7.65</v>
      </c>
    </row>
    <row r="647" spans="2:8" x14ac:dyDescent="0.25">
      <c r="B647" s="1">
        <v>36327</v>
      </c>
      <c r="C647">
        <v>6.38</v>
      </c>
      <c r="D647">
        <v>6.84</v>
      </c>
      <c r="E647" s="2">
        <v>7.16</v>
      </c>
      <c r="F647">
        <v>7.33</v>
      </c>
      <c r="G647" s="49">
        <v>7.38</v>
      </c>
      <c r="H647">
        <v>7.6</v>
      </c>
    </row>
    <row r="648" spans="2:8" x14ac:dyDescent="0.25">
      <c r="B648" s="1">
        <v>36328</v>
      </c>
      <c r="C648">
        <v>6.27</v>
      </c>
      <c r="D648">
        <v>6.69</v>
      </c>
      <c r="E648" s="2">
        <v>7</v>
      </c>
      <c r="F648">
        <v>7.17</v>
      </c>
      <c r="G648" s="49">
        <v>7.23</v>
      </c>
      <c r="H648">
        <v>7.49</v>
      </c>
    </row>
    <row r="649" spans="2:8" x14ac:dyDescent="0.25">
      <c r="B649" s="1">
        <v>36329</v>
      </c>
      <c r="C649">
        <v>6.33</v>
      </c>
      <c r="D649">
        <v>6.76</v>
      </c>
      <c r="E649" s="2">
        <v>7.05</v>
      </c>
      <c r="F649">
        <v>7.22</v>
      </c>
      <c r="G649" s="49">
        <v>7.29</v>
      </c>
      <c r="H649">
        <v>7.53</v>
      </c>
    </row>
    <row r="650" spans="2:8" x14ac:dyDescent="0.25">
      <c r="B650" s="1">
        <v>36332</v>
      </c>
      <c r="C650">
        <v>6.38</v>
      </c>
      <c r="D650">
        <v>6.8</v>
      </c>
      <c r="E650" s="2">
        <v>7.11</v>
      </c>
      <c r="F650">
        <v>7.28</v>
      </c>
      <c r="G650" s="49">
        <v>7.34</v>
      </c>
      <c r="H650">
        <v>7.58</v>
      </c>
    </row>
    <row r="651" spans="2:8" x14ac:dyDescent="0.25">
      <c r="B651" s="1">
        <v>36333</v>
      </c>
      <c r="C651">
        <v>6.41</v>
      </c>
      <c r="D651">
        <v>6.83</v>
      </c>
      <c r="E651" s="2">
        <v>7.15</v>
      </c>
      <c r="F651">
        <v>7.31</v>
      </c>
      <c r="G651" s="49">
        <v>7.37</v>
      </c>
      <c r="H651">
        <v>7.61</v>
      </c>
    </row>
    <row r="652" spans="2:8" x14ac:dyDescent="0.25">
      <c r="B652" s="1">
        <v>36334</v>
      </c>
      <c r="C652">
        <v>6.45</v>
      </c>
      <c r="D652">
        <v>6.89</v>
      </c>
      <c r="E652" s="2">
        <v>7.21</v>
      </c>
      <c r="F652">
        <v>7.38</v>
      </c>
      <c r="G652" s="49">
        <v>7.43</v>
      </c>
      <c r="H652">
        <v>7.67</v>
      </c>
    </row>
    <row r="653" spans="2:8" x14ac:dyDescent="0.25">
      <c r="B653" s="1">
        <v>36335</v>
      </c>
      <c r="C653">
        <v>6.49</v>
      </c>
      <c r="D653">
        <v>6.93</v>
      </c>
      <c r="E653" s="2">
        <v>7.25</v>
      </c>
      <c r="F653">
        <v>7.42</v>
      </c>
      <c r="G653" s="49">
        <v>7.48</v>
      </c>
      <c r="H653">
        <v>7.72</v>
      </c>
    </row>
    <row r="654" spans="2:8" x14ac:dyDescent="0.25">
      <c r="B654" s="1">
        <v>36336</v>
      </c>
      <c r="C654">
        <v>6.48</v>
      </c>
      <c r="D654">
        <v>6.91</v>
      </c>
      <c r="E654" s="2">
        <v>7.23</v>
      </c>
      <c r="F654">
        <v>7.4</v>
      </c>
      <c r="G654" s="49">
        <v>7.44</v>
      </c>
      <c r="H654">
        <v>7.68</v>
      </c>
    </row>
    <row r="655" spans="2:8" x14ac:dyDescent="0.25">
      <c r="B655" s="1">
        <v>36339</v>
      </c>
      <c r="C655">
        <v>6.44</v>
      </c>
      <c r="D655">
        <v>6.85</v>
      </c>
      <c r="E655" s="2">
        <v>7.17</v>
      </c>
      <c r="F655">
        <v>7.34</v>
      </c>
      <c r="G655" s="49">
        <v>7.39</v>
      </c>
      <c r="H655">
        <v>7.63</v>
      </c>
    </row>
    <row r="656" spans="2:8" x14ac:dyDescent="0.25">
      <c r="B656" s="1">
        <v>36340</v>
      </c>
      <c r="C656">
        <v>6.45</v>
      </c>
      <c r="D656">
        <v>6.83</v>
      </c>
      <c r="E656" s="2">
        <v>7.14</v>
      </c>
      <c r="F656">
        <v>7.31</v>
      </c>
      <c r="G656" s="49">
        <v>7.37</v>
      </c>
      <c r="H656">
        <v>7.58</v>
      </c>
    </row>
    <row r="657" spans="2:8" x14ac:dyDescent="0.25">
      <c r="B657" s="1">
        <v>36341</v>
      </c>
      <c r="C657">
        <v>6.37</v>
      </c>
      <c r="D657">
        <v>6.71</v>
      </c>
      <c r="E657" s="2">
        <v>7.03</v>
      </c>
      <c r="F657">
        <v>7.23</v>
      </c>
      <c r="G657" s="49">
        <v>7.29</v>
      </c>
      <c r="H657">
        <v>7.55</v>
      </c>
    </row>
    <row r="658" spans="2:8" x14ac:dyDescent="0.25">
      <c r="B658" s="1">
        <v>36342</v>
      </c>
      <c r="C658">
        <v>6.4</v>
      </c>
      <c r="D658">
        <v>6.76</v>
      </c>
      <c r="E658" s="2">
        <v>7.07</v>
      </c>
      <c r="F658">
        <v>7.26</v>
      </c>
      <c r="G658" s="49">
        <v>7.32</v>
      </c>
      <c r="H658">
        <v>7.57</v>
      </c>
    </row>
    <row r="659" spans="2:8" x14ac:dyDescent="0.25">
      <c r="B659" s="1">
        <v>36343</v>
      </c>
      <c r="C659">
        <v>6.39</v>
      </c>
      <c r="D659">
        <v>6.75</v>
      </c>
      <c r="E659" s="2">
        <v>7.06</v>
      </c>
      <c r="F659">
        <v>7.25</v>
      </c>
      <c r="G659" s="49">
        <v>7.31</v>
      </c>
      <c r="H659">
        <v>7.56</v>
      </c>
    </row>
    <row r="660" spans="2:8" x14ac:dyDescent="0.25">
      <c r="B660" s="1">
        <v>36346</v>
      </c>
      <c r="C660">
        <v>6.39</v>
      </c>
      <c r="D660">
        <v>6.75</v>
      </c>
      <c r="E660" s="2">
        <v>7.06</v>
      </c>
      <c r="F660">
        <v>7.25</v>
      </c>
      <c r="G660" s="49">
        <v>7.31</v>
      </c>
      <c r="H660">
        <v>7.56</v>
      </c>
    </row>
    <row r="661" spans="2:8" x14ac:dyDescent="0.25">
      <c r="B661" s="1">
        <v>36347</v>
      </c>
      <c r="C661">
        <v>6.42</v>
      </c>
      <c r="D661">
        <v>6.8</v>
      </c>
      <c r="E661" s="2">
        <v>7.1</v>
      </c>
      <c r="F661">
        <v>7.29</v>
      </c>
      <c r="G661" s="49">
        <v>7.35</v>
      </c>
      <c r="H661">
        <v>7.59</v>
      </c>
    </row>
    <row r="662" spans="2:8" x14ac:dyDescent="0.25">
      <c r="B662" s="1">
        <v>36348</v>
      </c>
      <c r="C662">
        <v>6.44</v>
      </c>
      <c r="D662">
        <v>6.83</v>
      </c>
      <c r="E662" s="2">
        <v>7.14</v>
      </c>
      <c r="F662">
        <v>7.32</v>
      </c>
      <c r="G662" s="49">
        <v>7.37</v>
      </c>
      <c r="H662">
        <v>7.62</v>
      </c>
    </row>
    <row r="663" spans="2:8" x14ac:dyDescent="0.25">
      <c r="B663" s="1">
        <v>36349</v>
      </c>
      <c r="C663">
        <v>6.39</v>
      </c>
      <c r="D663">
        <v>6.76</v>
      </c>
      <c r="E663" s="2">
        <v>7.07</v>
      </c>
      <c r="F663">
        <v>7.25</v>
      </c>
      <c r="G663" s="49">
        <v>7.31</v>
      </c>
      <c r="H663">
        <v>7.57</v>
      </c>
    </row>
    <row r="664" spans="2:8" x14ac:dyDescent="0.25">
      <c r="B664" s="1">
        <v>36350</v>
      </c>
      <c r="C664">
        <v>6.39</v>
      </c>
      <c r="D664">
        <v>6.76</v>
      </c>
      <c r="E664" s="2">
        <v>7.07</v>
      </c>
      <c r="F664">
        <v>7.25</v>
      </c>
      <c r="G664" s="49">
        <v>7.31</v>
      </c>
      <c r="H664">
        <v>7.57</v>
      </c>
    </row>
    <row r="665" spans="2:8" x14ac:dyDescent="0.25">
      <c r="B665" s="1">
        <v>36353</v>
      </c>
      <c r="C665">
        <v>6.32</v>
      </c>
      <c r="D665">
        <v>6.66</v>
      </c>
      <c r="E665" s="2">
        <v>6.96</v>
      </c>
      <c r="F665">
        <v>7.14</v>
      </c>
      <c r="G665" s="49">
        <v>7.2</v>
      </c>
      <c r="H665">
        <v>7.46</v>
      </c>
    </row>
    <row r="666" spans="2:8" x14ac:dyDescent="0.25">
      <c r="B666" s="1">
        <v>36354</v>
      </c>
      <c r="C666">
        <v>6.3</v>
      </c>
      <c r="D666">
        <v>6.65</v>
      </c>
      <c r="E666" s="2">
        <v>6.94</v>
      </c>
      <c r="F666">
        <v>7.12</v>
      </c>
      <c r="G666" s="49">
        <v>7.18</v>
      </c>
      <c r="H666">
        <v>7.45</v>
      </c>
    </row>
    <row r="667" spans="2:8" x14ac:dyDescent="0.25">
      <c r="B667" s="1">
        <v>36355</v>
      </c>
      <c r="C667">
        <v>6.33</v>
      </c>
      <c r="D667">
        <v>6.68</v>
      </c>
      <c r="E667" s="2">
        <v>6.98</v>
      </c>
      <c r="F667">
        <v>7.15</v>
      </c>
      <c r="G667" s="49">
        <v>7.2</v>
      </c>
      <c r="H667">
        <v>7.47</v>
      </c>
    </row>
    <row r="668" spans="2:8" x14ac:dyDescent="0.25">
      <c r="B668" s="1">
        <v>36356</v>
      </c>
      <c r="C668">
        <v>6.32</v>
      </c>
      <c r="D668">
        <v>6.67</v>
      </c>
      <c r="E668" s="2">
        <v>6.97</v>
      </c>
      <c r="F668">
        <v>7.14</v>
      </c>
      <c r="G668" s="49">
        <v>7.19</v>
      </c>
      <c r="H668">
        <v>7.45</v>
      </c>
    </row>
    <row r="669" spans="2:8" x14ac:dyDescent="0.25">
      <c r="B669" s="1">
        <v>36357</v>
      </c>
      <c r="C669">
        <v>6.3</v>
      </c>
      <c r="D669">
        <v>6.63</v>
      </c>
      <c r="E669" s="2">
        <v>6.92</v>
      </c>
      <c r="F669">
        <v>7.09</v>
      </c>
      <c r="G669" s="49">
        <v>7.15</v>
      </c>
      <c r="H669">
        <v>7.43</v>
      </c>
    </row>
    <row r="670" spans="2:8" x14ac:dyDescent="0.25">
      <c r="B670" s="1">
        <v>36360</v>
      </c>
      <c r="C670">
        <v>6.27</v>
      </c>
      <c r="D670">
        <v>6.62</v>
      </c>
      <c r="E670" s="2">
        <v>6.9</v>
      </c>
      <c r="F670">
        <v>7.08</v>
      </c>
      <c r="G670" s="49">
        <v>7.14</v>
      </c>
      <c r="H670">
        <v>7.44</v>
      </c>
    </row>
    <row r="671" spans="2:8" x14ac:dyDescent="0.25">
      <c r="B671" s="1">
        <v>36361</v>
      </c>
      <c r="C671">
        <v>6.22</v>
      </c>
      <c r="D671">
        <v>6.58</v>
      </c>
      <c r="E671" s="2">
        <v>6.89</v>
      </c>
      <c r="F671">
        <v>7.07</v>
      </c>
      <c r="G671" s="49">
        <v>7.12</v>
      </c>
      <c r="H671">
        <v>7.44</v>
      </c>
    </row>
    <row r="672" spans="2:8" x14ac:dyDescent="0.25">
      <c r="B672" s="1">
        <v>36362</v>
      </c>
      <c r="C672">
        <v>6.22</v>
      </c>
      <c r="D672">
        <v>6.58</v>
      </c>
      <c r="E672" s="2">
        <v>6.9</v>
      </c>
      <c r="F672">
        <v>7.08</v>
      </c>
      <c r="G672" s="49">
        <v>7.14</v>
      </c>
      <c r="H672">
        <v>7.46</v>
      </c>
    </row>
    <row r="673" spans="2:8" x14ac:dyDescent="0.25">
      <c r="B673" s="1">
        <v>36363</v>
      </c>
      <c r="C673">
        <v>6.31</v>
      </c>
      <c r="D673">
        <v>6.69</v>
      </c>
      <c r="E673" s="2">
        <v>7.01</v>
      </c>
      <c r="F673">
        <v>7.2</v>
      </c>
      <c r="G673" s="49">
        <v>7.25</v>
      </c>
      <c r="H673">
        <v>7.52</v>
      </c>
    </row>
    <row r="674" spans="2:8" x14ac:dyDescent="0.25">
      <c r="B674" s="1">
        <v>36364</v>
      </c>
      <c r="C674">
        <v>6.39</v>
      </c>
      <c r="D674">
        <v>6.75</v>
      </c>
      <c r="E674" s="2">
        <v>7.07</v>
      </c>
      <c r="F674">
        <v>7.26</v>
      </c>
      <c r="G674" s="49">
        <v>7.3</v>
      </c>
      <c r="H674">
        <v>7.57</v>
      </c>
    </row>
    <row r="675" spans="2:8" x14ac:dyDescent="0.25">
      <c r="B675" s="1">
        <v>36367</v>
      </c>
      <c r="C675">
        <v>6.4</v>
      </c>
      <c r="D675">
        <v>6.8</v>
      </c>
      <c r="E675" s="2">
        <v>7.13</v>
      </c>
      <c r="F675">
        <v>7.32</v>
      </c>
      <c r="G675" s="49">
        <v>7.36</v>
      </c>
      <c r="H675">
        <v>7.61</v>
      </c>
    </row>
    <row r="676" spans="2:8" x14ac:dyDescent="0.25">
      <c r="B676" s="1">
        <v>36368</v>
      </c>
      <c r="C676">
        <v>6.38</v>
      </c>
      <c r="D676">
        <v>6.78</v>
      </c>
      <c r="E676" s="2">
        <v>7.1</v>
      </c>
      <c r="F676">
        <v>7.28</v>
      </c>
      <c r="G676" s="49">
        <v>7.32</v>
      </c>
      <c r="H676">
        <v>7.58</v>
      </c>
    </row>
    <row r="677" spans="2:8" x14ac:dyDescent="0.25">
      <c r="B677" s="1">
        <v>36369</v>
      </c>
      <c r="C677">
        <v>6.39</v>
      </c>
      <c r="D677">
        <v>6.78</v>
      </c>
      <c r="E677" s="2">
        <v>7.09</v>
      </c>
      <c r="F677">
        <v>7.28</v>
      </c>
      <c r="G677" s="49">
        <v>7.31</v>
      </c>
      <c r="H677">
        <v>7.57</v>
      </c>
    </row>
    <row r="678" spans="2:8" x14ac:dyDescent="0.25">
      <c r="B678" s="1">
        <v>36370</v>
      </c>
      <c r="C678">
        <v>6.46</v>
      </c>
      <c r="D678">
        <v>6.87</v>
      </c>
      <c r="E678" s="2">
        <v>7.18</v>
      </c>
      <c r="F678">
        <v>7.35</v>
      </c>
      <c r="G678" s="49">
        <v>7.38</v>
      </c>
      <c r="H678">
        <v>7.63</v>
      </c>
    </row>
    <row r="679" spans="2:8" x14ac:dyDescent="0.25">
      <c r="B679" s="1">
        <v>36371</v>
      </c>
      <c r="C679">
        <v>6.53</v>
      </c>
      <c r="D679">
        <v>6.95</v>
      </c>
      <c r="E679" s="2">
        <v>7.26</v>
      </c>
      <c r="F679">
        <v>7.43</v>
      </c>
      <c r="G679" s="49">
        <v>7.45</v>
      </c>
      <c r="H679">
        <v>7.72</v>
      </c>
    </row>
    <row r="680" spans="2:8" x14ac:dyDescent="0.25">
      <c r="B680" s="1">
        <v>36372</v>
      </c>
      <c r="C680">
        <v>6.56</v>
      </c>
      <c r="D680">
        <v>6.95</v>
      </c>
      <c r="E680" s="2">
        <v>7.27</v>
      </c>
      <c r="F680">
        <v>7.42</v>
      </c>
      <c r="G680" s="49">
        <v>7.4</v>
      </c>
      <c r="H680">
        <v>7.71</v>
      </c>
    </row>
    <row r="681" spans="2:8" x14ac:dyDescent="0.25">
      <c r="B681" s="1">
        <v>36374</v>
      </c>
      <c r="C681">
        <v>6.58</v>
      </c>
      <c r="D681">
        <v>6.96</v>
      </c>
      <c r="E681" s="2">
        <v>7.27</v>
      </c>
      <c r="F681">
        <v>7.43</v>
      </c>
      <c r="G681" s="49">
        <v>7.4</v>
      </c>
      <c r="H681">
        <v>7.71</v>
      </c>
    </row>
    <row r="682" spans="2:8" x14ac:dyDescent="0.25">
      <c r="B682" s="1">
        <v>36375</v>
      </c>
      <c r="C682">
        <v>6.59</v>
      </c>
      <c r="D682">
        <v>6.98</v>
      </c>
      <c r="E682" s="2">
        <v>7.3</v>
      </c>
      <c r="F682">
        <v>7.47</v>
      </c>
      <c r="G682" s="49">
        <v>7.44</v>
      </c>
      <c r="H682">
        <v>7.74</v>
      </c>
    </row>
    <row r="683" spans="2:8" x14ac:dyDescent="0.25">
      <c r="B683" s="1">
        <v>36376</v>
      </c>
      <c r="C683">
        <v>6.56</v>
      </c>
      <c r="D683">
        <v>6.97</v>
      </c>
      <c r="E683" s="2">
        <v>7.3</v>
      </c>
      <c r="F683">
        <v>7.46</v>
      </c>
      <c r="G683" s="49">
        <v>7.44</v>
      </c>
      <c r="H683">
        <v>7.72</v>
      </c>
    </row>
    <row r="684" spans="2:8" x14ac:dyDescent="0.25">
      <c r="B684" s="1">
        <v>36377</v>
      </c>
      <c r="C684">
        <v>6.51</v>
      </c>
      <c r="D684">
        <v>6.88</v>
      </c>
      <c r="E684" s="2">
        <v>7.22</v>
      </c>
      <c r="F684">
        <v>7.4</v>
      </c>
      <c r="G684" s="49">
        <v>7.37</v>
      </c>
      <c r="H684">
        <v>7.67</v>
      </c>
    </row>
    <row r="685" spans="2:8" x14ac:dyDescent="0.25">
      <c r="B685" s="1">
        <v>36378</v>
      </c>
      <c r="C685">
        <v>6.65</v>
      </c>
      <c r="D685">
        <v>7.05</v>
      </c>
      <c r="E685" s="2">
        <v>7.39</v>
      </c>
      <c r="F685">
        <v>7.54</v>
      </c>
      <c r="G685" s="49">
        <v>7.51</v>
      </c>
      <c r="H685">
        <v>7.78</v>
      </c>
    </row>
    <row r="686" spans="2:8" x14ac:dyDescent="0.25">
      <c r="B686" s="1">
        <v>36381</v>
      </c>
      <c r="C686">
        <v>6.82</v>
      </c>
      <c r="D686">
        <v>7.21</v>
      </c>
      <c r="E686" s="2">
        <v>7.53</v>
      </c>
      <c r="F686">
        <v>7.66</v>
      </c>
      <c r="G686" s="49">
        <v>7.62</v>
      </c>
      <c r="H686">
        <v>7.87</v>
      </c>
    </row>
    <row r="687" spans="2:8" x14ac:dyDescent="0.25">
      <c r="B687" s="1">
        <v>36382</v>
      </c>
      <c r="C687">
        <v>6.81</v>
      </c>
      <c r="D687">
        <v>7.22</v>
      </c>
      <c r="E687" s="2">
        <v>7.55</v>
      </c>
      <c r="F687">
        <v>7.69</v>
      </c>
      <c r="G687" s="49">
        <v>7.65</v>
      </c>
      <c r="H687">
        <v>7.89</v>
      </c>
    </row>
    <row r="688" spans="2:8" x14ac:dyDescent="0.25">
      <c r="B688" s="1">
        <v>36383</v>
      </c>
      <c r="C688">
        <v>6.78</v>
      </c>
      <c r="D688">
        <v>7.18</v>
      </c>
      <c r="E688" s="2">
        <v>7.51</v>
      </c>
      <c r="F688">
        <v>7.65</v>
      </c>
      <c r="G688" s="49">
        <v>7.61</v>
      </c>
      <c r="H688">
        <v>7.84</v>
      </c>
    </row>
    <row r="689" spans="2:8" x14ac:dyDescent="0.25">
      <c r="B689" s="1">
        <v>36384</v>
      </c>
      <c r="C689">
        <v>6.79</v>
      </c>
      <c r="D689">
        <v>7.18</v>
      </c>
      <c r="E689" s="2">
        <v>7.52</v>
      </c>
      <c r="F689">
        <v>7.64</v>
      </c>
      <c r="G689" s="49">
        <v>7.61</v>
      </c>
      <c r="H689">
        <v>7.89</v>
      </c>
    </row>
    <row r="690" spans="2:8" x14ac:dyDescent="0.25">
      <c r="B690" s="1">
        <v>36385</v>
      </c>
      <c r="C690">
        <v>6.72</v>
      </c>
      <c r="D690">
        <v>7.08</v>
      </c>
      <c r="E690" s="2">
        <v>7.39</v>
      </c>
      <c r="F690">
        <v>7.54</v>
      </c>
      <c r="G690" s="49">
        <v>7.51</v>
      </c>
      <c r="H690">
        <v>7.82</v>
      </c>
    </row>
    <row r="691" spans="2:8" x14ac:dyDescent="0.25">
      <c r="B691" s="1">
        <v>36388</v>
      </c>
      <c r="C691">
        <v>6.73</v>
      </c>
      <c r="D691">
        <v>7.08</v>
      </c>
      <c r="E691" s="2">
        <v>7.38</v>
      </c>
      <c r="F691">
        <v>7.52</v>
      </c>
      <c r="G691" s="49">
        <v>7.49</v>
      </c>
      <c r="H691">
        <v>7.79</v>
      </c>
    </row>
    <row r="692" spans="2:8" x14ac:dyDescent="0.25">
      <c r="B692" s="1">
        <v>36389</v>
      </c>
      <c r="C692">
        <v>6.69</v>
      </c>
      <c r="D692">
        <v>7.01</v>
      </c>
      <c r="E692" s="2">
        <v>7.3</v>
      </c>
      <c r="F692">
        <v>7.43</v>
      </c>
      <c r="G692" s="49">
        <v>7.4</v>
      </c>
      <c r="H692">
        <v>7.72</v>
      </c>
    </row>
    <row r="693" spans="2:8" x14ac:dyDescent="0.25">
      <c r="B693" s="1">
        <v>36390</v>
      </c>
      <c r="C693">
        <v>6.66</v>
      </c>
      <c r="D693">
        <v>6.99</v>
      </c>
      <c r="E693" s="2">
        <v>7.29</v>
      </c>
      <c r="F693">
        <v>7.42</v>
      </c>
      <c r="G693" s="49">
        <v>7.39</v>
      </c>
      <c r="H693">
        <v>7.71</v>
      </c>
    </row>
    <row r="694" spans="2:8" x14ac:dyDescent="0.25">
      <c r="B694" s="1">
        <v>36391</v>
      </c>
      <c r="C694">
        <v>6.66</v>
      </c>
      <c r="D694">
        <v>7.01</v>
      </c>
      <c r="E694" s="2">
        <v>7.32</v>
      </c>
      <c r="F694">
        <v>7.44</v>
      </c>
      <c r="G694" s="49">
        <v>7.41</v>
      </c>
      <c r="H694">
        <v>7.73</v>
      </c>
    </row>
    <row r="695" spans="2:8" x14ac:dyDescent="0.25">
      <c r="B695" s="1">
        <v>36392</v>
      </c>
      <c r="C695">
        <v>6.64</v>
      </c>
      <c r="D695">
        <v>7</v>
      </c>
      <c r="E695" s="2">
        <v>7.3</v>
      </c>
      <c r="F695">
        <v>7.43</v>
      </c>
      <c r="G695" s="49">
        <v>7.4</v>
      </c>
      <c r="H695">
        <v>7.7</v>
      </c>
    </row>
    <row r="696" spans="2:8" x14ac:dyDescent="0.25">
      <c r="B696" s="1">
        <v>36395</v>
      </c>
      <c r="C696">
        <v>6.66</v>
      </c>
      <c r="D696">
        <v>7.01</v>
      </c>
      <c r="E696" s="2">
        <v>7.31</v>
      </c>
      <c r="F696">
        <v>7.43</v>
      </c>
      <c r="G696" s="49">
        <v>7.4</v>
      </c>
      <c r="H696">
        <v>7.7</v>
      </c>
    </row>
    <row r="697" spans="2:8" x14ac:dyDescent="0.25">
      <c r="B697" s="1">
        <v>36396</v>
      </c>
      <c r="C697">
        <v>6.62</v>
      </c>
      <c r="D697">
        <v>6.94</v>
      </c>
      <c r="E697" s="2">
        <v>7.24</v>
      </c>
      <c r="F697">
        <v>7.38</v>
      </c>
      <c r="G697" s="49">
        <v>7.36</v>
      </c>
      <c r="H697">
        <v>7.66</v>
      </c>
    </row>
    <row r="698" spans="2:8" x14ac:dyDescent="0.25">
      <c r="B698" s="1">
        <v>36397</v>
      </c>
      <c r="C698">
        <v>6.57</v>
      </c>
      <c r="D698">
        <v>6.85</v>
      </c>
      <c r="E698" s="2">
        <v>7.13</v>
      </c>
      <c r="F698">
        <v>7.27</v>
      </c>
      <c r="G698" s="49">
        <v>7.26</v>
      </c>
      <c r="H698">
        <v>7.58</v>
      </c>
    </row>
    <row r="699" spans="2:8" x14ac:dyDescent="0.25">
      <c r="B699" s="1">
        <v>36398</v>
      </c>
      <c r="C699">
        <v>6.62</v>
      </c>
      <c r="D699">
        <v>6.89</v>
      </c>
      <c r="E699" s="2">
        <v>7.17</v>
      </c>
      <c r="F699">
        <v>7.3</v>
      </c>
      <c r="G699" s="49">
        <v>7.28</v>
      </c>
      <c r="H699">
        <v>7.6</v>
      </c>
    </row>
    <row r="700" spans="2:8" x14ac:dyDescent="0.25">
      <c r="B700" s="1">
        <v>36399</v>
      </c>
      <c r="C700">
        <v>6.69</v>
      </c>
      <c r="D700">
        <v>6.99</v>
      </c>
      <c r="E700" s="2">
        <v>7.26</v>
      </c>
      <c r="F700">
        <v>7.39</v>
      </c>
      <c r="G700" s="49">
        <v>7.38</v>
      </c>
      <c r="H700">
        <v>7.7</v>
      </c>
    </row>
    <row r="701" spans="2:8" x14ac:dyDescent="0.25">
      <c r="B701" s="1">
        <v>36402</v>
      </c>
      <c r="C701">
        <v>6.76</v>
      </c>
      <c r="D701">
        <v>7.09</v>
      </c>
      <c r="E701" s="2">
        <v>7.37</v>
      </c>
      <c r="F701">
        <v>7.5</v>
      </c>
      <c r="G701" s="49">
        <v>7.48</v>
      </c>
      <c r="H701">
        <v>7.8</v>
      </c>
    </row>
    <row r="702" spans="2:8" x14ac:dyDescent="0.25">
      <c r="B702" s="1">
        <v>36403</v>
      </c>
      <c r="C702">
        <v>6.83</v>
      </c>
      <c r="D702">
        <v>7.12</v>
      </c>
      <c r="E702" s="2">
        <v>7.46</v>
      </c>
      <c r="F702">
        <v>7.54</v>
      </c>
      <c r="G702" s="49">
        <v>7.54</v>
      </c>
      <c r="H702">
        <v>7.85</v>
      </c>
    </row>
    <row r="703" spans="2:8" x14ac:dyDescent="0.25">
      <c r="B703" s="1">
        <v>36404</v>
      </c>
      <c r="C703">
        <v>6.83</v>
      </c>
      <c r="D703">
        <v>7.1</v>
      </c>
      <c r="E703" s="2">
        <v>7.45</v>
      </c>
      <c r="F703">
        <v>7.53</v>
      </c>
      <c r="G703" s="49">
        <v>7.55</v>
      </c>
      <c r="H703">
        <v>7.85</v>
      </c>
    </row>
    <row r="704" spans="2:8" x14ac:dyDescent="0.25">
      <c r="B704" s="1">
        <v>36405</v>
      </c>
      <c r="C704">
        <v>6.83</v>
      </c>
      <c r="D704">
        <v>7.12</v>
      </c>
      <c r="E704" s="2">
        <v>7.48</v>
      </c>
      <c r="F704">
        <v>7.57</v>
      </c>
      <c r="G704" s="49">
        <v>7.6</v>
      </c>
      <c r="H704">
        <v>7.91</v>
      </c>
    </row>
    <row r="705" spans="2:8" x14ac:dyDescent="0.25">
      <c r="B705" s="1">
        <v>36406</v>
      </c>
      <c r="C705">
        <v>6.73</v>
      </c>
      <c r="D705">
        <v>7.01</v>
      </c>
      <c r="E705" s="2">
        <v>7.36</v>
      </c>
      <c r="F705">
        <v>7.45</v>
      </c>
      <c r="G705" s="49">
        <v>7.48</v>
      </c>
      <c r="H705">
        <v>7.79</v>
      </c>
    </row>
    <row r="706" spans="2:8" x14ac:dyDescent="0.25">
      <c r="B706" s="1">
        <v>36409</v>
      </c>
      <c r="C706">
        <v>6.73</v>
      </c>
      <c r="D706">
        <v>7.01</v>
      </c>
      <c r="E706" s="2">
        <v>7.36</v>
      </c>
      <c r="F706">
        <v>7.45</v>
      </c>
      <c r="G706" s="49">
        <v>7.48</v>
      </c>
      <c r="H706">
        <v>7.79</v>
      </c>
    </row>
    <row r="707" spans="2:8" x14ac:dyDescent="0.25">
      <c r="B707" s="1">
        <v>36410</v>
      </c>
      <c r="C707">
        <v>6.77</v>
      </c>
      <c r="D707">
        <v>7.06</v>
      </c>
      <c r="E707" s="2">
        <v>7.42</v>
      </c>
      <c r="F707">
        <v>7.51</v>
      </c>
      <c r="G707" s="49">
        <v>7.55</v>
      </c>
      <c r="H707">
        <v>7.86</v>
      </c>
    </row>
    <row r="708" spans="2:8" x14ac:dyDescent="0.25">
      <c r="B708" s="1">
        <v>36411</v>
      </c>
      <c r="C708">
        <v>6.76</v>
      </c>
      <c r="D708">
        <v>7.03</v>
      </c>
      <c r="E708" s="2">
        <v>7.39</v>
      </c>
      <c r="F708">
        <v>7.49</v>
      </c>
      <c r="G708" s="49">
        <v>7.53</v>
      </c>
      <c r="H708">
        <v>7.84</v>
      </c>
    </row>
    <row r="709" spans="2:8" x14ac:dyDescent="0.25">
      <c r="B709" s="1">
        <v>36412</v>
      </c>
      <c r="C709">
        <v>6.78</v>
      </c>
      <c r="D709">
        <v>7.07</v>
      </c>
      <c r="E709" s="2">
        <v>7.42</v>
      </c>
      <c r="F709">
        <v>7.52</v>
      </c>
      <c r="G709" s="49">
        <v>7.56</v>
      </c>
      <c r="H709">
        <v>7.87</v>
      </c>
    </row>
    <row r="710" spans="2:8" x14ac:dyDescent="0.25">
      <c r="B710" s="1">
        <v>36413</v>
      </c>
      <c r="C710">
        <v>6.73</v>
      </c>
      <c r="D710">
        <v>7</v>
      </c>
      <c r="E710" s="2">
        <v>7.35</v>
      </c>
      <c r="F710">
        <v>7.45</v>
      </c>
      <c r="G710" s="49">
        <v>7.5</v>
      </c>
      <c r="H710">
        <v>7.8</v>
      </c>
    </row>
    <row r="711" spans="2:8" x14ac:dyDescent="0.25">
      <c r="B711" s="1">
        <v>36416</v>
      </c>
      <c r="C711">
        <v>6.73</v>
      </c>
      <c r="D711">
        <v>7.01</v>
      </c>
      <c r="E711" s="2">
        <v>7.36</v>
      </c>
      <c r="F711">
        <v>7.45</v>
      </c>
      <c r="G711" s="49">
        <v>7.5</v>
      </c>
      <c r="H711">
        <v>7.82</v>
      </c>
    </row>
    <row r="712" spans="2:8" x14ac:dyDescent="0.25">
      <c r="B712" s="1">
        <v>36417</v>
      </c>
      <c r="C712">
        <v>6.77</v>
      </c>
      <c r="D712">
        <v>7.06</v>
      </c>
      <c r="E712" s="2">
        <v>7.41</v>
      </c>
      <c r="F712">
        <v>7.5</v>
      </c>
      <c r="G712" s="49">
        <v>7.55</v>
      </c>
      <c r="H712">
        <v>7.87</v>
      </c>
    </row>
    <row r="713" spans="2:8" x14ac:dyDescent="0.25">
      <c r="B713" s="1">
        <v>36418</v>
      </c>
      <c r="C713">
        <v>6.73</v>
      </c>
      <c r="D713">
        <v>7.01</v>
      </c>
      <c r="E713" s="2">
        <v>7.37</v>
      </c>
      <c r="F713">
        <v>7.47</v>
      </c>
      <c r="G713" s="49">
        <v>7.52</v>
      </c>
      <c r="H713">
        <v>7.86</v>
      </c>
    </row>
    <row r="714" spans="2:8" x14ac:dyDescent="0.25">
      <c r="B714" s="1">
        <v>36419</v>
      </c>
      <c r="C714">
        <v>6.7</v>
      </c>
      <c r="D714">
        <v>6.98</v>
      </c>
      <c r="E714" s="2">
        <v>7.33</v>
      </c>
      <c r="F714">
        <v>7.43</v>
      </c>
      <c r="G714" s="49">
        <v>7.49</v>
      </c>
      <c r="H714">
        <v>7.83</v>
      </c>
    </row>
    <row r="715" spans="2:8" x14ac:dyDescent="0.25">
      <c r="B715" s="1">
        <v>36420</v>
      </c>
      <c r="C715">
        <v>6.69</v>
      </c>
      <c r="D715">
        <v>6.96</v>
      </c>
      <c r="E715" s="2">
        <v>7.3</v>
      </c>
      <c r="F715">
        <v>7.4</v>
      </c>
      <c r="G715" s="49">
        <v>7.45</v>
      </c>
      <c r="H715">
        <v>7.8</v>
      </c>
    </row>
    <row r="716" spans="2:8" x14ac:dyDescent="0.25">
      <c r="B716" s="1">
        <v>36423</v>
      </c>
      <c r="C716">
        <v>6.72</v>
      </c>
      <c r="D716">
        <v>7</v>
      </c>
      <c r="E716" s="2">
        <v>7.34</v>
      </c>
      <c r="F716">
        <v>7.43</v>
      </c>
      <c r="G716" s="49">
        <v>7.48</v>
      </c>
      <c r="H716">
        <v>7.82</v>
      </c>
    </row>
    <row r="717" spans="2:8" x14ac:dyDescent="0.25">
      <c r="B717" s="1">
        <v>36424</v>
      </c>
      <c r="C717">
        <v>6.73</v>
      </c>
      <c r="D717">
        <v>7.02</v>
      </c>
      <c r="E717" s="2">
        <v>7.36</v>
      </c>
      <c r="F717">
        <v>7.45</v>
      </c>
      <c r="G717" s="49">
        <v>7.5</v>
      </c>
      <c r="H717">
        <v>7.84</v>
      </c>
    </row>
    <row r="718" spans="2:8" x14ac:dyDescent="0.25">
      <c r="B718" s="1">
        <v>36425</v>
      </c>
      <c r="C718">
        <v>6.72</v>
      </c>
      <c r="D718">
        <v>7</v>
      </c>
      <c r="E718" s="2">
        <v>7.35</v>
      </c>
      <c r="F718">
        <v>7.44</v>
      </c>
      <c r="G718" s="49">
        <v>7.5</v>
      </c>
      <c r="H718">
        <v>7.83</v>
      </c>
    </row>
    <row r="719" spans="2:8" x14ac:dyDescent="0.25">
      <c r="B719" s="1">
        <v>36426</v>
      </c>
      <c r="C719">
        <v>6.68</v>
      </c>
      <c r="D719">
        <v>6.94</v>
      </c>
      <c r="E719" s="2">
        <v>7.27</v>
      </c>
      <c r="F719">
        <v>7.36</v>
      </c>
      <c r="G719" s="49">
        <v>7.42</v>
      </c>
      <c r="H719">
        <v>7.77</v>
      </c>
    </row>
    <row r="720" spans="2:8" x14ac:dyDescent="0.25">
      <c r="B720" s="1">
        <v>36427</v>
      </c>
      <c r="C720">
        <v>6.61</v>
      </c>
      <c r="D720">
        <v>6.85</v>
      </c>
      <c r="E720" s="2">
        <v>7.18</v>
      </c>
      <c r="F720">
        <v>7.27</v>
      </c>
      <c r="G720" s="49">
        <v>7.34</v>
      </c>
      <c r="H720">
        <v>7.7</v>
      </c>
    </row>
    <row r="721" spans="2:8" x14ac:dyDescent="0.25">
      <c r="B721" s="1">
        <v>36430</v>
      </c>
      <c r="C721">
        <v>6.67</v>
      </c>
      <c r="D721">
        <v>6.92</v>
      </c>
      <c r="E721" s="2">
        <v>7.25</v>
      </c>
      <c r="F721">
        <v>7.35</v>
      </c>
      <c r="G721" s="49">
        <v>7.42</v>
      </c>
      <c r="H721">
        <v>7.77</v>
      </c>
    </row>
    <row r="722" spans="2:8" x14ac:dyDescent="0.25">
      <c r="B722" s="1">
        <v>36431</v>
      </c>
      <c r="C722">
        <v>6.69</v>
      </c>
      <c r="D722">
        <v>6.97</v>
      </c>
      <c r="E722" s="2">
        <v>7.31</v>
      </c>
      <c r="F722">
        <v>7.41</v>
      </c>
      <c r="G722" s="49">
        <v>7.48</v>
      </c>
      <c r="H722">
        <v>7.81</v>
      </c>
    </row>
    <row r="723" spans="2:8" x14ac:dyDescent="0.25">
      <c r="B723" s="1">
        <v>36432</v>
      </c>
      <c r="C723">
        <v>6.77</v>
      </c>
      <c r="D723">
        <v>7.05</v>
      </c>
      <c r="E723" s="2">
        <v>7.4</v>
      </c>
      <c r="F723">
        <v>7.49</v>
      </c>
      <c r="G723" s="49">
        <v>7.56</v>
      </c>
      <c r="H723">
        <v>7.86</v>
      </c>
    </row>
    <row r="724" spans="2:8" x14ac:dyDescent="0.25">
      <c r="B724" s="1">
        <v>36433</v>
      </c>
      <c r="C724">
        <v>6.68</v>
      </c>
      <c r="D724">
        <v>6.96</v>
      </c>
      <c r="E724" s="2">
        <v>7.32</v>
      </c>
      <c r="F724">
        <v>7.43</v>
      </c>
      <c r="G724" s="49">
        <v>7.49</v>
      </c>
      <c r="H724">
        <v>7.78</v>
      </c>
    </row>
    <row r="725" spans="2:8" x14ac:dyDescent="0.25">
      <c r="B725" s="1">
        <v>36434</v>
      </c>
      <c r="C725">
        <v>6.78</v>
      </c>
      <c r="D725">
        <v>7.06</v>
      </c>
      <c r="E725" s="2">
        <v>7.42</v>
      </c>
      <c r="F725">
        <v>7.53</v>
      </c>
      <c r="G725" s="49">
        <v>7.57</v>
      </c>
      <c r="H725">
        <v>7.87</v>
      </c>
    </row>
    <row r="726" spans="2:8" x14ac:dyDescent="0.25">
      <c r="B726" s="1">
        <v>36437</v>
      </c>
      <c r="C726">
        <v>6.76</v>
      </c>
      <c r="D726">
        <v>7.03</v>
      </c>
      <c r="E726" s="2">
        <v>7.39</v>
      </c>
      <c r="F726">
        <v>7.49</v>
      </c>
      <c r="G726" s="49">
        <v>7.53</v>
      </c>
      <c r="H726">
        <v>7.83</v>
      </c>
    </row>
    <row r="727" spans="2:8" x14ac:dyDescent="0.25">
      <c r="B727" s="1">
        <v>36438</v>
      </c>
      <c r="C727">
        <v>6.82</v>
      </c>
      <c r="D727">
        <v>7.12</v>
      </c>
      <c r="E727" s="2">
        <v>7.47</v>
      </c>
      <c r="F727">
        <v>7.56</v>
      </c>
      <c r="G727" s="49">
        <v>7.6</v>
      </c>
      <c r="H727">
        <v>7.9</v>
      </c>
    </row>
    <row r="728" spans="2:8" x14ac:dyDescent="0.25">
      <c r="B728" s="1">
        <v>36439</v>
      </c>
      <c r="C728">
        <v>6.85</v>
      </c>
      <c r="D728">
        <v>7.14</v>
      </c>
      <c r="E728" s="2">
        <v>7.49</v>
      </c>
      <c r="F728">
        <v>7.57</v>
      </c>
      <c r="G728" s="49">
        <v>7.61</v>
      </c>
      <c r="H728">
        <v>7.89</v>
      </c>
    </row>
    <row r="729" spans="2:8" x14ac:dyDescent="0.25">
      <c r="B729" s="1">
        <v>36440</v>
      </c>
      <c r="C729">
        <v>6.85</v>
      </c>
      <c r="D729">
        <v>7.15</v>
      </c>
      <c r="E729" s="2">
        <v>7.5</v>
      </c>
      <c r="F729">
        <v>7.58</v>
      </c>
      <c r="G729" s="49">
        <v>7.62</v>
      </c>
      <c r="H729">
        <v>7.89</v>
      </c>
    </row>
    <row r="730" spans="2:8" x14ac:dyDescent="0.25">
      <c r="B730" s="1">
        <v>36441</v>
      </c>
      <c r="C730">
        <v>6.83</v>
      </c>
      <c r="D730">
        <v>7.12</v>
      </c>
      <c r="E730" s="2">
        <v>7.48</v>
      </c>
      <c r="F730">
        <v>7.56</v>
      </c>
      <c r="G730" s="49">
        <v>7.61</v>
      </c>
      <c r="H730">
        <v>7.9</v>
      </c>
    </row>
    <row r="731" spans="2:8" x14ac:dyDescent="0.25">
      <c r="B731" s="1">
        <v>36444</v>
      </c>
      <c r="C731">
        <v>6.83</v>
      </c>
      <c r="D731">
        <v>7.13</v>
      </c>
      <c r="E731" s="2">
        <v>7.48</v>
      </c>
      <c r="F731">
        <v>7.57</v>
      </c>
      <c r="G731" s="49">
        <v>7.61</v>
      </c>
      <c r="H731">
        <v>7.9</v>
      </c>
    </row>
    <row r="732" spans="2:8" x14ac:dyDescent="0.25">
      <c r="B732" s="1">
        <v>36445</v>
      </c>
      <c r="C732">
        <v>6.84</v>
      </c>
      <c r="D732">
        <v>7.15</v>
      </c>
      <c r="E732" s="2">
        <v>7.51</v>
      </c>
      <c r="F732">
        <v>7.58</v>
      </c>
      <c r="G732" s="49">
        <v>7.63</v>
      </c>
      <c r="H732">
        <v>7.93</v>
      </c>
    </row>
    <row r="733" spans="2:8" x14ac:dyDescent="0.25">
      <c r="B733" s="1">
        <v>36446</v>
      </c>
      <c r="C733">
        <v>6.89</v>
      </c>
      <c r="D733">
        <v>7.19</v>
      </c>
      <c r="E733" s="2">
        <v>7.57</v>
      </c>
      <c r="F733">
        <v>7.63</v>
      </c>
      <c r="G733" s="49">
        <v>7.68</v>
      </c>
      <c r="H733">
        <v>7.98</v>
      </c>
    </row>
    <row r="734" spans="2:8" x14ac:dyDescent="0.25">
      <c r="B734" s="1">
        <v>36447</v>
      </c>
      <c r="C734">
        <v>6.92</v>
      </c>
      <c r="D734">
        <v>7.24</v>
      </c>
      <c r="E734" s="2">
        <v>7.61</v>
      </c>
      <c r="F734">
        <v>7.68</v>
      </c>
      <c r="G734" s="49">
        <v>7.73</v>
      </c>
      <c r="H734">
        <v>8.01</v>
      </c>
    </row>
    <row r="735" spans="2:8" x14ac:dyDescent="0.25">
      <c r="B735" s="1">
        <v>36448</v>
      </c>
      <c r="C735">
        <v>6.85</v>
      </c>
      <c r="D735">
        <v>7.14</v>
      </c>
      <c r="E735" s="2">
        <v>7.53</v>
      </c>
      <c r="F735">
        <v>7.59</v>
      </c>
      <c r="G735" s="49">
        <v>7.64</v>
      </c>
      <c r="H735">
        <v>7.94</v>
      </c>
    </row>
    <row r="736" spans="2:8" x14ac:dyDescent="0.25">
      <c r="B736" s="1">
        <v>36451</v>
      </c>
      <c r="C736">
        <v>6.87</v>
      </c>
      <c r="D736">
        <v>7.17</v>
      </c>
      <c r="E736" s="2">
        <v>7.55</v>
      </c>
      <c r="F736">
        <v>7.63</v>
      </c>
      <c r="G736" s="49">
        <v>7.67</v>
      </c>
      <c r="H736">
        <v>7.97</v>
      </c>
    </row>
    <row r="737" spans="2:8" x14ac:dyDescent="0.25">
      <c r="B737" s="1">
        <v>36452</v>
      </c>
      <c r="C737">
        <v>6.91</v>
      </c>
      <c r="D737">
        <v>7.22</v>
      </c>
      <c r="E737" s="2">
        <v>7.6</v>
      </c>
      <c r="F737">
        <v>7.68</v>
      </c>
      <c r="G737" s="49">
        <v>7.72</v>
      </c>
      <c r="H737">
        <v>8.01</v>
      </c>
    </row>
    <row r="738" spans="2:8" x14ac:dyDescent="0.25">
      <c r="B738" s="1">
        <v>36453</v>
      </c>
      <c r="C738">
        <v>6.93</v>
      </c>
      <c r="D738">
        <v>7.23</v>
      </c>
      <c r="E738" s="2">
        <v>7.6</v>
      </c>
      <c r="F738">
        <v>7.68</v>
      </c>
      <c r="G738" s="49">
        <v>7.72</v>
      </c>
      <c r="H738">
        <v>8</v>
      </c>
    </row>
    <row r="739" spans="2:8" x14ac:dyDescent="0.25">
      <c r="B739" s="1">
        <v>36454</v>
      </c>
      <c r="C739">
        <v>6.93</v>
      </c>
      <c r="D739">
        <v>7.24</v>
      </c>
      <c r="E739" s="2">
        <v>7.62</v>
      </c>
      <c r="F739">
        <v>7.7</v>
      </c>
      <c r="G739" s="49">
        <v>7.74</v>
      </c>
      <c r="H739">
        <v>8.0299999999999994</v>
      </c>
    </row>
    <row r="740" spans="2:8" x14ac:dyDescent="0.25">
      <c r="B740" s="1">
        <v>36455</v>
      </c>
      <c r="C740">
        <v>6.95</v>
      </c>
      <c r="D740">
        <v>7.25</v>
      </c>
      <c r="E740" s="2">
        <v>7.63</v>
      </c>
      <c r="F740">
        <v>7.71</v>
      </c>
      <c r="G740" s="49">
        <v>7.75</v>
      </c>
      <c r="H740">
        <v>8.0299999999999994</v>
      </c>
    </row>
    <row r="741" spans="2:8" x14ac:dyDescent="0.25">
      <c r="B741" s="1">
        <v>36458</v>
      </c>
      <c r="C741">
        <v>6.97</v>
      </c>
      <c r="D741">
        <v>7.27</v>
      </c>
      <c r="E741" s="2">
        <v>7.63</v>
      </c>
      <c r="F741">
        <v>7.71</v>
      </c>
      <c r="G741" s="49">
        <v>7.75</v>
      </c>
      <c r="H741">
        <v>8.02</v>
      </c>
    </row>
    <row r="742" spans="2:8" x14ac:dyDescent="0.25">
      <c r="B742" s="1">
        <v>36459</v>
      </c>
      <c r="C742">
        <v>6.99</v>
      </c>
      <c r="D742">
        <v>7.29</v>
      </c>
      <c r="E742" s="2">
        <v>7.65</v>
      </c>
      <c r="F742">
        <v>7.73</v>
      </c>
      <c r="G742" s="49">
        <v>7.77</v>
      </c>
      <c r="H742">
        <v>8.0399999999999991</v>
      </c>
    </row>
    <row r="743" spans="2:8" x14ac:dyDescent="0.25">
      <c r="B743" s="1">
        <v>36460</v>
      </c>
      <c r="C743">
        <v>6.95</v>
      </c>
      <c r="D743">
        <v>7.24</v>
      </c>
      <c r="E743" s="2">
        <v>7.6</v>
      </c>
      <c r="F743">
        <v>7.68</v>
      </c>
      <c r="G743" s="49">
        <v>7.73</v>
      </c>
      <c r="H743">
        <v>7.99</v>
      </c>
    </row>
    <row r="744" spans="2:8" x14ac:dyDescent="0.25">
      <c r="B744" s="1">
        <v>36461</v>
      </c>
      <c r="C744">
        <v>6.9</v>
      </c>
      <c r="D744">
        <v>7.17</v>
      </c>
      <c r="E744" s="2">
        <v>7.52</v>
      </c>
      <c r="F744">
        <v>7.61</v>
      </c>
      <c r="G744" s="49">
        <v>7.68</v>
      </c>
      <c r="H744">
        <v>7.92</v>
      </c>
    </row>
    <row r="745" spans="2:8" x14ac:dyDescent="0.25">
      <c r="B745" s="1">
        <v>36462</v>
      </c>
      <c r="C745">
        <v>6.81</v>
      </c>
      <c r="D745">
        <v>7.06</v>
      </c>
      <c r="E745" s="2">
        <v>7.41</v>
      </c>
      <c r="F745">
        <v>7.49</v>
      </c>
      <c r="G745" s="49">
        <v>7.55</v>
      </c>
      <c r="H745">
        <v>7.79</v>
      </c>
    </row>
    <row r="746" spans="2:8" x14ac:dyDescent="0.25">
      <c r="B746" s="1">
        <v>36464</v>
      </c>
      <c r="C746">
        <v>6.8</v>
      </c>
      <c r="D746">
        <v>7.08</v>
      </c>
      <c r="E746" s="2">
        <v>7.42</v>
      </c>
      <c r="F746">
        <v>7.48</v>
      </c>
      <c r="G746" s="49">
        <v>7.56</v>
      </c>
      <c r="H746">
        <v>7.79</v>
      </c>
    </row>
    <row r="747" spans="2:8" x14ac:dyDescent="0.25">
      <c r="B747" s="1">
        <v>36465</v>
      </c>
      <c r="C747">
        <v>6.84</v>
      </c>
      <c r="D747">
        <v>7.12</v>
      </c>
      <c r="E747" s="2">
        <v>7.45</v>
      </c>
      <c r="F747">
        <v>7.51</v>
      </c>
      <c r="G747" s="49">
        <v>7.59</v>
      </c>
      <c r="H747">
        <v>7.84</v>
      </c>
    </row>
    <row r="748" spans="2:8" x14ac:dyDescent="0.25">
      <c r="B748" s="1">
        <v>36466</v>
      </c>
      <c r="C748">
        <v>6.82</v>
      </c>
      <c r="D748">
        <v>7.09</v>
      </c>
      <c r="E748" s="2">
        <v>7.42</v>
      </c>
      <c r="F748">
        <v>7.48</v>
      </c>
      <c r="G748" s="49">
        <v>7.56</v>
      </c>
      <c r="H748">
        <v>7.8</v>
      </c>
    </row>
    <row r="749" spans="2:8" x14ac:dyDescent="0.25">
      <c r="B749" s="1">
        <v>36467</v>
      </c>
      <c r="C749">
        <v>6.81</v>
      </c>
      <c r="D749">
        <v>7.08</v>
      </c>
      <c r="E749" s="2">
        <v>7.4</v>
      </c>
      <c r="F749">
        <v>7.46</v>
      </c>
      <c r="G749" s="49">
        <v>7.54</v>
      </c>
      <c r="H749">
        <v>7.78</v>
      </c>
    </row>
    <row r="750" spans="2:8" x14ac:dyDescent="0.25">
      <c r="B750" s="1">
        <v>36468</v>
      </c>
      <c r="C750">
        <v>6.76</v>
      </c>
      <c r="D750">
        <v>7.02</v>
      </c>
      <c r="E750" s="2">
        <v>7.35</v>
      </c>
      <c r="F750">
        <v>7.41</v>
      </c>
      <c r="G750" s="49">
        <v>7.48</v>
      </c>
      <c r="H750">
        <v>7.74</v>
      </c>
    </row>
    <row r="751" spans="2:8" x14ac:dyDescent="0.25">
      <c r="B751" s="1">
        <v>36469</v>
      </c>
      <c r="C751">
        <v>6.73</v>
      </c>
      <c r="D751">
        <v>6.99</v>
      </c>
      <c r="E751" s="2">
        <v>7.31</v>
      </c>
      <c r="F751">
        <v>7.36</v>
      </c>
      <c r="G751" s="49">
        <v>7.45</v>
      </c>
      <c r="H751">
        <v>7.7</v>
      </c>
    </row>
    <row r="752" spans="2:8" x14ac:dyDescent="0.25">
      <c r="B752" s="1">
        <v>36472</v>
      </c>
      <c r="C752">
        <v>6.74</v>
      </c>
      <c r="D752">
        <v>7</v>
      </c>
      <c r="E752" s="2">
        <v>7.32</v>
      </c>
      <c r="F752">
        <v>7.37</v>
      </c>
      <c r="G752" s="49">
        <v>7.45</v>
      </c>
      <c r="H752">
        <v>7.7</v>
      </c>
    </row>
    <row r="753" spans="2:8" x14ac:dyDescent="0.25">
      <c r="B753" s="1">
        <v>36473</v>
      </c>
      <c r="C753">
        <v>6.76</v>
      </c>
      <c r="D753">
        <v>7.01</v>
      </c>
      <c r="E753" s="2">
        <v>7.33</v>
      </c>
      <c r="F753">
        <v>7.39</v>
      </c>
      <c r="G753" s="49">
        <v>7.46</v>
      </c>
      <c r="H753">
        <v>7.71</v>
      </c>
    </row>
    <row r="754" spans="2:8" x14ac:dyDescent="0.25">
      <c r="B754" s="1">
        <v>36474</v>
      </c>
      <c r="C754">
        <v>6.8</v>
      </c>
      <c r="D754">
        <v>7.04</v>
      </c>
      <c r="E754" s="2">
        <v>7.36</v>
      </c>
      <c r="F754">
        <v>7.41</v>
      </c>
      <c r="G754" s="49">
        <v>7.49</v>
      </c>
      <c r="H754">
        <v>7.73</v>
      </c>
    </row>
    <row r="755" spans="2:8" x14ac:dyDescent="0.25">
      <c r="B755" s="1">
        <v>36475</v>
      </c>
      <c r="C755">
        <v>6.8</v>
      </c>
      <c r="D755">
        <v>7.05</v>
      </c>
      <c r="E755" s="2">
        <v>7.36</v>
      </c>
      <c r="F755">
        <v>7.41</v>
      </c>
      <c r="G755" s="49">
        <v>7.49</v>
      </c>
      <c r="H755">
        <v>7.74</v>
      </c>
    </row>
    <row r="756" spans="2:8" x14ac:dyDescent="0.25">
      <c r="B756" s="1">
        <v>36476</v>
      </c>
      <c r="C756">
        <v>6.77</v>
      </c>
      <c r="D756">
        <v>6.99</v>
      </c>
      <c r="E756" s="2">
        <v>7.3</v>
      </c>
      <c r="F756">
        <v>7.34</v>
      </c>
      <c r="G756" s="49">
        <v>7.43</v>
      </c>
      <c r="H756">
        <v>7.67</v>
      </c>
    </row>
    <row r="757" spans="2:8" x14ac:dyDescent="0.25">
      <c r="B757" s="1">
        <v>36479</v>
      </c>
      <c r="C757">
        <v>6.78</v>
      </c>
      <c r="D757">
        <v>6.99</v>
      </c>
      <c r="E757" s="2">
        <v>7.3</v>
      </c>
      <c r="F757">
        <v>7.34</v>
      </c>
      <c r="G757" s="49">
        <v>7.43</v>
      </c>
      <c r="H757">
        <v>7.68</v>
      </c>
    </row>
    <row r="758" spans="2:8" x14ac:dyDescent="0.25">
      <c r="B758" s="1">
        <v>36480</v>
      </c>
      <c r="C758">
        <v>6.82</v>
      </c>
      <c r="D758">
        <v>7.03</v>
      </c>
      <c r="E758" s="2">
        <v>7.33</v>
      </c>
      <c r="F758">
        <v>7.36</v>
      </c>
      <c r="G758" s="49">
        <v>7.46</v>
      </c>
      <c r="H758">
        <v>7.7</v>
      </c>
    </row>
    <row r="759" spans="2:8" x14ac:dyDescent="0.25">
      <c r="B759" s="1">
        <v>36481</v>
      </c>
      <c r="C759">
        <v>6.86</v>
      </c>
      <c r="D759">
        <v>7.09</v>
      </c>
      <c r="E759" s="2">
        <v>7.4</v>
      </c>
      <c r="F759">
        <v>7.44</v>
      </c>
      <c r="G759" s="49">
        <v>7.53</v>
      </c>
      <c r="H759">
        <v>7.78</v>
      </c>
    </row>
    <row r="760" spans="2:8" x14ac:dyDescent="0.25">
      <c r="B760" s="1">
        <v>36482</v>
      </c>
      <c r="C760">
        <v>6.88</v>
      </c>
      <c r="D760">
        <v>7.11</v>
      </c>
      <c r="E760" s="2">
        <v>7.42</v>
      </c>
      <c r="F760">
        <v>7.47</v>
      </c>
      <c r="G760" s="49">
        <v>7.55</v>
      </c>
      <c r="H760">
        <v>7.81</v>
      </c>
    </row>
    <row r="761" spans="2:8" x14ac:dyDescent="0.25">
      <c r="B761" s="1">
        <v>36483</v>
      </c>
      <c r="C761">
        <v>6.88</v>
      </c>
      <c r="D761">
        <v>7.11</v>
      </c>
      <c r="E761" s="2">
        <v>7.43</v>
      </c>
      <c r="F761">
        <v>7.47</v>
      </c>
      <c r="G761" s="49">
        <v>7.56</v>
      </c>
      <c r="H761">
        <v>7.8</v>
      </c>
    </row>
    <row r="762" spans="2:8" x14ac:dyDescent="0.25">
      <c r="B762" s="1">
        <v>36486</v>
      </c>
      <c r="C762">
        <v>6.91</v>
      </c>
      <c r="D762">
        <v>7.15</v>
      </c>
      <c r="E762" s="2">
        <v>7.46</v>
      </c>
      <c r="F762">
        <v>7.49</v>
      </c>
      <c r="G762" s="49">
        <v>7.58</v>
      </c>
      <c r="H762">
        <v>7.83</v>
      </c>
    </row>
    <row r="763" spans="2:8" x14ac:dyDescent="0.25">
      <c r="B763" s="1">
        <v>36487</v>
      </c>
      <c r="C763">
        <v>6.91</v>
      </c>
      <c r="D763">
        <v>7.15</v>
      </c>
      <c r="E763" s="2">
        <v>7.45</v>
      </c>
      <c r="F763">
        <v>7.49</v>
      </c>
      <c r="G763" s="49">
        <v>7.58</v>
      </c>
      <c r="H763">
        <v>7.83</v>
      </c>
    </row>
    <row r="764" spans="2:8" x14ac:dyDescent="0.25">
      <c r="B764" s="1">
        <v>36488</v>
      </c>
      <c r="C764">
        <v>6.93</v>
      </c>
      <c r="D764">
        <v>7.15</v>
      </c>
      <c r="E764" s="2">
        <v>7.44</v>
      </c>
      <c r="F764">
        <v>7.48</v>
      </c>
      <c r="G764" s="49">
        <v>7.58</v>
      </c>
      <c r="H764">
        <v>7.84</v>
      </c>
    </row>
    <row r="765" spans="2:8" x14ac:dyDescent="0.25">
      <c r="B765" s="1">
        <v>36489</v>
      </c>
      <c r="C765">
        <v>6.93</v>
      </c>
      <c r="D765">
        <v>7.14</v>
      </c>
      <c r="E765" s="2">
        <v>7.44</v>
      </c>
      <c r="F765">
        <v>7.48</v>
      </c>
      <c r="G765" s="49">
        <v>7.58</v>
      </c>
      <c r="H765">
        <v>7.84</v>
      </c>
    </row>
    <row r="766" spans="2:8" x14ac:dyDescent="0.25">
      <c r="B766" s="1">
        <v>36490</v>
      </c>
      <c r="C766">
        <v>6.95</v>
      </c>
      <c r="D766">
        <v>7.17</v>
      </c>
      <c r="E766" s="2">
        <v>7.47</v>
      </c>
      <c r="F766">
        <v>7.51</v>
      </c>
      <c r="G766" s="49">
        <v>7.59</v>
      </c>
      <c r="H766">
        <v>7.86</v>
      </c>
    </row>
    <row r="767" spans="2:8" x14ac:dyDescent="0.25">
      <c r="B767" s="1">
        <v>36493</v>
      </c>
      <c r="C767">
        <v>7</v>
      </c>
      <c r="D767">
        <v>7.24</v>
      </c>
      <c r="E767" s="2">
        <v>7.51</v>
      </c>
      <c r="F767">
        <v>7.56</v>
      </c>
      <c r="G767" s="49">
        <v>7.65</v>
      </c>
      <c r="H767">
        <v>7.91</v>
      </c>
    </row>
    <row r="768" spans="2:8" x14ac:dyDescent="0.25">
      <c r="B768" s="1">
        <v>36494</v>
      </c>
      <c r="C768">
        <v>6.97</v>
      </c>
      <c r="D768">
        <v>7.21</v>
      </c>
      <c r="E768" s="2">
        <v>7.49</v>
      </c>
      <c r="F768">
        <v>7.54</v>
      </c>
      <c r="G768" s="49">
        <v>7.63</v>
      </c>
      <c r="H768">
        <v>7.89</v>
      </c>
    </row>
    <row r="769" spans="2:8" x14ac:dyDescent="0.25">
      <c r="B769" s="1">
        <v>36495</v>
      </c>
      <c r="C769">
        <v>7</v>
      </c>
      <c r="D769">
        <v>7.23</v>
      </c>
      <c r="E769" s="2">
        <v>7.52</v>
      </c>
      <c r="F769">
        <v>7.57</v>
      </c>
      <c r="G769" s="49">
        <v>7.67</v>
      </c>
      <c r="H769">
        <v>7.9</v>
      </c>
    </row>
    <row r="770" spans="2:8" x14ac:dyDescent="0.25">
      <c r="B770" s="1">
        <v>36496</v>
      </c>
      <c r="C770">
        <v>7.02</v>
      </c>
      <c r="D770">
        <v>7.26</v>
      </c>
      <c r="E770" s="2">
        <v>7.53</v>
      </c>
      <c r="F770">
        <v>7.59</v>
      </c>
      <c r="G770" s="49">
        <v>7.68</v>
      </c>
      <c r="H770">
        <v>7.93</v>
      </c>
    </row>
    <row r="771" spans="2:8" x14ac:dyDescent="0.25">
      <c r="B771" s="1">
        <v>36497</v>
      </c>
      <c r="C771">
        <v>6.94</v>
      </c>
      <c r="D771">
        <v>7.19</v>
      </c>
      <c r="E771" s="2">
        <v>7.47</v>
      </c>
      <c r="F771">
        <v>7.53</v>
      </c>
      <c r="G771" s="49">
        <v>7.62</v>
      </c>
      <c r="H771">
        <v>7.85</v>
      </c>
    </row>
    <row r="772" spans="2:8" x14ac:dyDescent="0.25">
      <c r="B772" s="1">
        <v>36500</v>
      </c>
      <c r="C772">
        <v>6.93</v>
      </c>
      <c r="D772">
        <v>7.17</v>
      </c>
      <c r="E772" s="2">
        <v>7.44</v>
      </c>
      <c r="F772">
        <v>7.5</v>
      </c>
      <c r="G772" s="49">
        <v>7.59</v>
      </c>
      <c r="H772">
        <v>7.83</v>
      </c>
    </row>
    <row r="773" spans="2:8" x14ac:dyDescent="0.25">
      <c r="B773" s="1">
        <v>36501</v>
      </c>
      <c r="C773">
        <v>6.9</v>
      </c>
      <c r="D773">
        <v>7.13</v>
      </c>
      <c r="E773" s="2">
        <v>7.38</v>
      </c>
      <c r="F773">
        <v>7.46</v>
      </c>
      <c r="G773" s="49">
        <v>7.54</v>
      </c>
      <c r="H773">
        <v>7.79</v>
      </c>
    </row>
    <row r="774" spans="2:8" x14ac:dyDescent="0.25">
      <c r="B774" s="1">
        <v>36502</v>
      </c>
      <c r="C774">
        <v>6.92</v>
      </c>
      <c r="D774">
        <v>7.14</v>
      </c>
      <c r="E774" s="2">
        <v>7.41</v>
      </c>
      <c r="F774">
        <v>7.48</v>
      </c>
      <c r="G774" s="49">
        <v>7.58</v>
      </c>
      <c r="H774">
        <v>7.81</v>
      </c>
    </row>
    <row r="775" spans="2:8" x14ac:dyDescent="0.25">
      <c r="B775" s="1">
        <v>36503</v>
      </c>
      <c r="C775">
        <v>6.91</v>
      </c>
      <c r="D775">
        <v>7.13</v>
      </c>
      <c r="E775" s="2">
        <v>7.4</v>
      </c>
      <c r="F775">
        <v>7.48</v>
      </c>
      <c r="G775" s="49">
        <v>7.57</v>
      </c>
      <c r="H775">
        <v>7.81</v>
      </c>
    </row>
    <row r="776" spans="2:8" x14ac:dyDescent="0.25">
      <c r="B776" s="1">
        <v>36504</v>
      </c>
      <c r="C776">
        <v>6.88</v>
      </c>
      <c r="D776">
        <v>7.08</v>
      </c>
      <c r="E776" s="2">
        <v>7.34</v>
      </c>
      <c r="F776">
        <v>7.42</v>
      </c>
      <c r="G776" s="49">
        <v>7.52</v>
      </c>
      <c r="H776">
        <v>7.75</v>
      </c>
    </row>
    <row r="777" spans="2:8" x14ac:dyDescent="0.25">
      <c r="B777" s="1">
        <v>36507</v>
      </c>
      <c r="C777">
        <v>6.92</v>
      </c>
      <c r="D777">
        <v>7.12</v>
      </c>
      <c r="E777" s="2">
        <v>7.37</v>
      </c>
      <c r="F777">
        <v>7.44</v>
      </c>
      <c r="G777" s="49">
        <v>7.54</v>
      </c>
      <c r="H777">
        <v>7.78</v>
      </c>
    </row>
    <row r="778" spans="2:8" x14ac:dyDescent="0.25">
      <c r="B778" s="1">
        <v>36508</v>
      </c>
      <c r="C778">
        <v>7.02</v>
      </c>
      <c r="D778">
        <v>7.22</v>
      </c>
      <c r="E778" s="2">
        <v>7.48</v>
      </c>
      <c r="F778">
        <v>7.55</v>
      </c>
      <c r="G778" s="49">
        <v>7.65</v>
      </c>
      <c r="H778">
        <v>7.89</v>
      </c>
    </row>
    <row r="779" spans="2:8" x14ac:dyDescent="0.25">
      <c r="B779" s="1">
        <v>36509</v>
      </c>
      <c r="C779">
        <v>7.04</v>
      </c>
      <c r="D779">
        <v>7.25</v>
      </c>
      <c r="E779" s="2">
        <v>7.51</v>
      </c>
      <c r="F779">
        <v>7.59</v>
      </c>
      <c r="G779" s="49">
        <v>7.68</v>
      </c>
      <c r="H779">
        <v>7.92</v>
      </c>
    </row>
    <row r="780" spans="2:8" x14ac:dyDescent="0.25">
      <c r="B780" s="1">
        <v>36510</v>
      </c>
      <c r="C780">
        <v>7.1</v>
      </c>
      <c r="D780">
        <v>7.31</v>
      </c>
      <c r="E780" s="2">
        <v>7.57</v>
      </c>
      <c r="F780">
        <v>7.64</v>
      </c>
      <c r="G780" s="49">
        <v>7.73</v>
      </c>
      <c r="H780">
        <v>7.98</v>
      </c>
    </row>
    <row r="781" spans="2:8" x14ac:dyDescent="0.25">
      <c r="B781" s="1">
        <v>36511</v>
      </c>
      <c r="C781">
        <v>7.11</v>
      </c>
      <c r="D781">
        <v>7.32</v>
      </c>
      <c r="E781" s="2">
        <v>7.59</v>
      </c>
      <c r="F781">
        <v>7.65</v>
      </c>
      <c r="G781" s="49">
        <v>7.73</v>
      </c>
      <c r="H781">
        <v>7.97</v>
      </c>
    </row>
    <row r="782" spans="2:8" x14ac:dyDescent="0.25">
      <c r="B782" s="1">
        <v>36514</v>
      </c>
      <c r="C782">
        <v>7.15</v>
      </c>
      <c r="D782">
        <v>7.37</v>
      </c>
      <c r="E782" s="2">
        <v>7.64</v>
      </c>
      <c r="F782">
        <v>7.69</v>
      </c>
      <c r="G782" s="49">
        <v>7.78</v>
      </c>
      <c r="H782">
        <v>8.0299999999999994</v>
      </c>
    </row>
    <row r="783" spans="2:8" x14ac:dyDescent="0.25">
      <c r="B783" s="1">
        <v>36515</v>
      </c>
      <c r="C783">
        <v>7.16</v>
      </c>
      <c r="D783">
        <v>7.37</v>
      </c>
      <c r="E783" s="2">
        <v>7.66</v>
      </c>
      <c r="F783">
        <v>7.71</v>
      </c>
      <c r="G783" s="49">
        <v>7.79</v>
      </c>
      <c r="H783">
        <v>8.0399999999999991</v>
      </c>
    </row>
    <row r="784" spans="2:8" x14ac:dyDescent="0.25">
      <c r="B784" s="1">
        <v>36516</v>
      </c>
      <c r="C784">
        <v>7.17</v>
      </c>
      <c r="D784">
        <v>7.39</v>
      </c>
      <c r="E784" s="2">
        <v>7.68</v>
      </c>
      <c r="F784">
        <v>7.72</v>
      </c>
      <c r="G784" s="49">
        <v>7.82</v>
      </c>
      <c r="H784">
        <v>8.0500000000000007</v>
      </c>
    </row>
    <row r="785" spans="2:8" x14ac:dyDescent="0.25">
      <c r="B785" s="1">
        <v>36517</v>
      </c>
      <c r="C785">
        <v>7.16</v>
      </c>
      <c r="D785">
        <v>7.39</v>
      </c>
      <c r="E785" s="2">
        <v>7.7</v>
      </c>
      <c r="F785">
        <v>7.74</v>
      </c>
      <c r="G785" s="49">
        <v>7.83</v>
      </c>
      <c r="H785">
        <v>8.06</v>
      </c>
    </row>
    <row r="786" spans="2:8" x14ac:dyDescent="0.25">
      <c r="B786" s="1">
        <v>36518</v>
      </c>
      <c r="C786">
        <v>7.16</v>
      </c>
      <c r="D786">
        <v>7.39</v>
      </c>
      <c r="E786" s="2">
        <v>7.7</v>
      </c>
      <c r="F786">
        <v>7.74</v>
      </c>
      <c r="G786" s="49">
        <v>7.83</v>
      </c>
      <c r="H786">
        <v>8.06</v>
      </c>
    </row>
    <row r="787" spans="2:8" x14ac:dyDescent="0.25">
      <c r="B787" s="1">
        <v>36521</v>
      </c>
      <c r="C787">
        <v>7.13</v>
      </c>
      <c r="D787">
        <v>7.37</v>
      </c>
      <c r="E787" s="2">
        <v>7.69</v>
      </c>
      <c r="F787">
        <v>7.72</v>
      </c>
      <c r="G787" s="49">
        <v>7.83</v>
      </c>
      <c r="H787">
        <v>8.0500000000000007</v>
      </c>
    </row>
    <row r="788" spans="2:8" x14ac:dyDescent="0.25">
      <c r="B788" s="1">
        <v>36522</v>
      </c>
      <c r="C788">
        <v>7.15</v>
      </c>
      <c r="D788">
        <v>7.4</v>
      </c>
      <c r="E788" s="2">
        <v>7.71</v>
      </c>
      <c r="F788">
        <v>7.75</v>
      </c>
      <c r="G788" s="49">
        <v>7.84</v>
      </c>
      <c r="H788">
        <v>8.0399999999999991</v>
      </c>
    </row>
    <row r="789" spans="2:8" x14ac:dyDescent="0.25">
      <c r="B789" s="1">
        <v>36523</v>
      </c>
      <c r="C789">
        <v>7.1</v>
      </c>
      <c r="D789">
        <v>7.37</v>
      </c>
      <c r="E789" s="2">
        <v>7.66</v>
      </c>
      <c r="F789">
        <v>7.71</v>
      </c>
      <c r="G789" s="49">
        <v>7.79</v>
      </c>
      <c r="H789">
        <v>8</v>
      </c>
    </row>
    <row r="790" spans="2:8" x14ac:dyDescent="0.25">
      <c r="B790" s="1">
        <v>36524</v>
      </c>
      <c r="C790">
        <v>7.08</v>
      </c>
      <c r="D790">
        <v>7.34</v>
      </c>
      <c r="E790" s="2">
        <v>7.64</v>
      </c>
      <c r="F790">
        <v>7.69</v>
      </c>
      <c r="G790" s="49">
        <v>7.77</v>
      </c>
      <c r="H790">
        <v>7.98</v>
      </c>
    </row>
    <row r="791" spans="2:8" x14ac:dyDescent="0.25">
      <c r="B791" s="1">
        <v>36525</v>
      </c>
      <c r="C791">
        <v>7.18</v>
      </c>
      <c r="D791">
        <v>7.44</v>
      </c>
      <c r="E791" s="2">
        <v>7.74</v>
      </c>
      <c r="F791">
        <v>7.79</v>
      </c>
      <c r="G791" s="49">
        <v>7.88</v>
      </c>
      <c r="H791">
        <v>8.07</v>
      </c>
    </row>
    <row r="792" spans="2:8" x14ac:dyDescent="0.25">
      <c r="B792" s="1">
        <v>36528</v>
      </c>
      <c r="C792">
        <v>7.3</v>
      </c>
      <c r="D792">
        <v>7.57</v>
      </c>
      <c r="E792" s="2">
        <v>7.86</v>
      </c>
      <c r="F792">
        <v>7.91</v>
      </c>
      <c r="G792" s="49">
        <v>8</v>
      </c>
      <c r="H792">
        <v>8.18</v>
      </c>
    </row>
    <row r="793" spans="2:8" x14ac:dyDescent="0.25">
      <c r="B793" s="1">
        <v>36529</v>
      </c>
      <c r="C793">
        <v>7.23</v>
      </c>
      <c r="D793">
        <v>7.5</v>
      </c>
      <c r="E793" s="2">
        <v>7.78</v>
      </c>
      <c r="F793">
        <v>7.84</v>
      </c>
      <c r="G793" s="49">
        <v>7.94</v>
      </c>
      <c r="H793">
        <v>8.11</v>
      </c>
    </row>
    <row r="794" spans="2:8" x14ac:dyDescent="0.25">
      <c r="B794" s="1">
        <v>36530</v>
      </c>
      <c r="C794">
        <v>7.3</v>
      </c>
      <c r="D794">
        <v>7.59</v>
      </c>
      <c r="E794" s="2">
        <v>7.87</v>
      </c>
      <c r="F794">
        <v>7.95</v>
      </c>
      <c r="G794" s="49">
        <v>8.0399999999999991</v>
      </c>
      <c r="H794">
        <v>8.1999999999999993</v>
      </c>
    </row>
    <row r="795" spans="2:8" x14ac:dyDescent="0.25">
      <c r="B795" s="1">
        <v>36531</v>
      </c>
      <c r="C795">
        <v>7.26</v>
      </c>
      <c r="D795">
        <v>7.54</v>
      </c>
      <c r="E795" s="2">
        <v>7.82</v>
      </c>
      <c r="F795">
        <v>7.9</v>
      </c>
      <c r="G795" s="49">
        <v>7.98</v>
      </c>
      <c r="H795">
        <v>8.15</v>
      </c>
    </row>
    <row r="796" spans="2:8" x14ac:dyDescent="0.25">
      <c r="B796" s="1">
        <v>36532</v>
      </c>
      <c r="C796">
        <v>7.25</v>
      </c>
      <c r="D796">
        <v>7.52</v>
      </c>
      <c r="E796" s="2">
        <v>7.8</v>
      </c>
      <c r="F796">
        <v>7.87</v>
      </c>
      <c r="G796" s="49">
        <v>7.95</v>
      </c>
      <c r="H796">
        <v>8.1199999999999992</v>
      </c>
    </row>
    <row r="797" spans="2:8" x14ac:dyDescent="0.25">
      <c r="B797" s="1">
        <v>36535</v>
      </c>
      <c r="C797">
        <v>7.29</v>
      </c>
      <c r="D797">
        <v>7.55</v>
      </c>
      <c r="E797" s="2">
        <v>7.82</v>
      </c>
      <c r="F797">
        <v>7.9</v>
      </c>
      <c r="G797" s="49">
        <v>7.98</v>
      </c>
      <c r="H797">
        <v>8.14</v>
      </c>
    </row>
    <row r="798" spans="2:8" x14ac:dyDescent="0.25">
      <c r="B798" s="1">
        <v>36536</v>
      </c>
      <c r="C798">
        <v>7.36</v>
      </c>
      <c r="D798">
        <v>7.63</v>
      </c>
      <c r="E798" s="2">
        <v>7.91</v>
      </c>
      <c r="F798">
        <v>7.99</v>
      </c>
      <c r="G798" s="49">
        <v>8.07</v>
      </c>
      <c r="H798">
        <v>8.2100000000000009</v>
      </c>
    </row>
    <row r="799" spans="2:8" x14ac:dyDescent="0.25">
      <c r="B799" s="1">
        <v>36537</v>
      </c>
      <c r="C799">
        <v>7.37</v>
      </c>
      <c r="D799">
        <v>7.65</v>
      </c>
      <c r="E799" s="2">
        <v>7.93</v>
      </c>
      <c r="F799">
        <v>8.01</v>
      </c>
      <c r="G799" s="49">
        <v>8.1</v>
      </c>
      <c r="H799">
        <v>8.2200000000000006</v>
      </c>
    </row>
    <row r="800" spans="2:8" x14ac:dyDescent="0.25">
      <c r="B800" s="1">
        <v>36538</v>
      </c>
      <c r="C800">
        <v>7.31</v>
      </c>
      <c r="D800">
        <v>7.58</v>
      </c>
      <c r="E800" s="2">
        <v>7.85</v>
      </c>
      <c r="F800">
        <v>7.95</v>
      </c>
      <c r="G800" s="49">
        <v>8.0399999999999991</v>
      </c>
      <c r="H800">
        <v>8.17</v>
      </c>
    </row>
    <row r="801" spans="2:8" x14ac:dyDescent="0.25">
      <c r="B801" s="1">
        <v>36539</v>
      </c>
      <c r="C801">
        <v>7.36</v>
      </c>
      <c r="D801">
        <v>7.64</v>
      </c>
      <c r="E801" s="2">
        <v>7.92</v>
      </c>
      <c r="F801">
        <v>8.01</v>
      </c>
      <c r="G801" s="49">
        <v>8.1</v>
      </c>
      <c r="H801">
        <v>8.23</v>
      </c>
    </row>
    <row r="802" spans="2:8" x14ac:dyDescent="0.25">
      <c r="B802" s="1">
        <v>36542</v>
      </c>
      <c r="C802">
        <v>7.36</v>
      </c>
      <c r="D802">
        <v>7.63</v>
      </c>
      <c r="E802" s="2">
        <v>7.91</v>
      </c>
      <c r="F802">
        <v>8</v>
      </c>
      <c r="G802" s="49">
        <v>8.09</v>
      </c>
      <c r="H802">
        <v>8.2200000000000006</v>
      </c>
    </row>
    <row r="803" spans="2:8" x14ac:dyDescent="0.25">
      <c r="B803" s="1">
        <v>36543</v>
      </c>
      <c r="C803">
        <v>7.38</v>
      </c>
      <c r="D803">
        <v>7.67</v>
      </c>
      <c r="E803" s="2">
        <v>7.96</v>
      </c>
      <c r="F803">
        <v>8.06</v>
      </c>
      <c r="G803" s="49">
        <v>8.14</v>
      </c>
      <c r="H803">
        <v>8.26</v>
      </c>
    </row>
    <row r="804" spans="2:8" x14ac:dyDescent="0.25">
      <c r="B804" s="1">
        <v>36544</v>
      </c>
      <c r="C804">
        <v>7.35</v>
      </c>
      <c r="D804">
        <v>7.65</v>
      </c>
      <c r="E804" s="2">
        <v>7.93</v>
      </c>
      <c r="F804">
        <v>8.0399999999999991</v>
      </c>
      <c r="G804" s="49">
        <v>8.1199999999999992</v>
      </c>
      <c r="H804">
        <v>8.23</v>
      </c>
    </row>
    <row r="805" spans="2:8" x14ac:dyDescent="0.25">
      <c r="B805" s="1">
        <v>36545</v>
      </c>
      <c r="C805">
        <v>7.37</v>
      </c>
      <c r="D805">
        <v>7.68</v>
      </c>
      <c r="E805" s="2">
        <v>7.97</v>
      </c>
      <c r="F805">
        <v>8.08</v>
      </c>
      <c r="G805" s="49">
        <v>8.16</v>
      </c>
      <c r="H805">
        <v>8.24</v>
      </c>
    </row>
    <row r="806" spans="2:8" x14ac:dyDescent="0.25">
      <c r="B806" s="1">
        <v>36546</v>
      </c>
      <c r="C806">
        <v>7.37</v>
      </c>
      <c r="D806">
        <v>7.68</v>
      </c>
      <c r="E806" s="2">
        <v>7.98</v>
      </c>
      <c r="F806">
        <v>8.09</v>
      </c>
      <c r="G806" s="49">
        <v>8.17</v>
      </c>
      <c r="H806">
        <v>8.2200000000000006</v>
      </c>
    </row>
    <row r="807" spans="2:8" x14ac:dyDescent="0.25">
      <c r="B807" s="1">
        <v>36549</v>
      </c>
      <c r="C807">
        <v>7.32</v>
      </c>
      <c r="D807">
        <v>7.61</v>
      </c>
      <c r="E807" s="2">
        <v>7.88</v>
      </c>
      <c r="F807">
        <v>7.99</v>
      </c>
      <c r="G807" s="49">
        <v>8.07</v>
      </c>
      <c r="H807">
        <v>8.15</v>
      </c>
    </row>
    <row r="808" spans="2:8" x14ac:dyDescent="0.25">
      <c r="B808" s="1">
        <v>36550</v>
      </c>
      <c r="C808">
        <v>7.34</v>
      </c>
      <c r="D808">
        <v>7.62</v>
      </c>
      <c r="E808" s="2">
        <v>7.88</v>
      </c>
      <c r="F808">
        <v>7.99</v>
      </c>
      <c r="G808" s="49">
        <v>8.07</v>
      </c>
      <c r="H808">
        <v>8.14</v>
      </c>
    </row>
    <row r="809" spans="2:8" x14ac:dyDescent="0.25">
      <c r="B809" s="1">
        <v>36551</v>
      </c>
      <c r="C809">
        <v>7.36</v>
      </c>
      <c r="D809">
        <v>7.64</v>
      </c>
      <c r="E809" s="2">
        <v>7.9</v>
      </c>
      <c r="F809">
        <v>7.98</v>
      </c>
      <c r="G809" s="49">
        <v>8.06</v>
      </c>
      <c r="H809">
        <v>8.09</v>
      </c>
    </row>
    <row r="810" spans="2:8" x14ac:dyDescent="0.25">
      <c r="B810" s="1">
        <v>36552</v>
      </c>
      <c r="C810">
        <v>7.41</v>
      </c>
      <c r="D810">
        <v>7.7</v>
      </c>
      <c r="E810" s="2">
        <v>7.92</v>
      </c>
      <c r="F810">
        <v>7.98</v>
      </c>
      <c r="G810" s="49">
        <v>8.0500000000000007</v>
      </c>
      <c r="H810">
        <v>8.0299999999999994</v>
      </c>
    </row>
    <row r="811" spans="2:8" x14ac:dyDescent="0.25">
      <c r="B811" s="1">
        <v>36553</v>
      </c>
      <c r="C811">
        <v>7.44</v>
      </c>
      <c r="D811">
        <v>7.72</v>
      </c>
      <c r="E811" s="2">
        <v>7.92</v>
      </c>
      <c r="F811">
        <v>7.94</v>
      </c>
      <c r="G811" s="49">
        <v>8.02</v>
      </c>
      <c r="H811">
        <v>7.97</v>
      </c>
    </row>
    <row r="812" spans="2:8" x14ac:dyDescent="0.25">
      <c r="B812" s="1">
        <v>36556</v>
      </c>
      <c r="C812">
        <v>7.53</v>
      </c>
      <c r="D812">
        <v>7.77</v>
      </c>
      <c r="E812" s="2">
        <v>7.97</v>
      </c>
      <c r="F812">
        <v>7.99</v>
      </c>
      <c r="G812" s="49">
        <v>8.09</v>
      </c>
      <c r="H812">
        <v>8.1</v>
      </c>
    </row>
    <row r="813" spans="2:8" x14ac:dyDescent="0.25">
      <c r="B813" s="1">
        <v>36557</v>
      </c>
      <c r="C813">
        <v>7.51</v>
      </c>
      <c r="D813">
        <v>7.75</v>
      </c>
      <c r="E813" s="2">
        <v>7.95</v>
      </c>
      <c r="F813">
        <v>7.94</v>
      </c>
      <c r="G813" s="49">
        <v>8.0299999999999994</v>
      </c>
      <c r="H813">
        <v>8.0299999999999994</v>
      </c>
    </row>
    <row r="814" spans="2:8" x14ac:dyDescent="0.25">
      <c r="B814" s="1">
        <v>36558</v>
      </c>
      <c r="C814">
        <v>7.53</v>
      </c>
      <c r="D814">
        <v>7.77</v>
      </c>
      <c r="E814" s="2">
        <v>7.95</v>
      </c>
      <c r="F814">
        <v>7.92</v>
      </c>
      <c r="G814" s="49">
        <v>8</v>
      </c>
      <c r="H814">
        <v>7.92</v>
      </c>
    </row>
    <row r="815" spans="2:8" x14ac:dyDescent="0.25">
      <c r="B815" s="1">
        <v>36559</v>
      </c>
      <c r="C815">
        <v>7.47</v>
      </c>
      <c r="D815">
        <v>7.66</v>
      </c>
      <c r="E815" s="2">
        <v>7.84</v>
      </c>
      <c r="F815">
        <v>7.8</v>
      </c>
      <c r="G815" s="49">
        <v>7.88</v>
      </c>
      <c r="H815">
        <v>7.79</v>
      </c>
    </row>
    <row r="816" spans="2:8" x14ac:dyDescent="0.25">
      <c r="B816" s="1">
        <v>36560</v>
      </c>
      <c r="C816">
        <v>7.53</v>
      </c>
      <c r="D816">
        <v>7.73</v>
      </c>
      <c r="E816" s="2">
        <v>7.91</v>
      </c>
      <c r="F816">
        <v>7.85</v>
      </c>
      <c r="G816" s="49">
        <v>7.93</v>
      </c>
      <c r="H816">
        <v>7.85</v>
      </c>
    </row>
    <row r="817" spans="2:8" x14ac:dyDescent="0.25">
      <c r="B817" s="1">
        <v>36563</v>
      </c>
      <c r="C817">
        <v>7.59</v>
      </c>
      <c r="D817">
        <v>7.82</v>
      </c>
      <c r="E817" s="2">
        <v>8.02</v>
      </c>
      <c r="F817">
        <v>7.97</v>
      </c>
      <c r="G817" s="49">
        <v>8.0399999999999991</v>
      </c>
      <c r="H817">
        <v>7.97</v>
      </c>
    </row>
    <row r="818" spans="2:8" x14ac:dyDescent="0.25">
      <c r="B818" s="1">
        <v>36564</v>
      </c>
      <c r="C818">
        <v>7.58</v>
      </c>
      <c r="D818">
        <v>7.81</v>
      </c>
      <c r="E818" s="2">
        <v>7.99</v>
      </c>
      <c r="F818">
        <v>7.93</v>
      </c>
      <c r="G818" s="49">
        <v>8</v>
      </c>
      <c r="H818">
        <v>7.85</v>
      </c>
    </row>
    <row r="819" spans="2:8" x14ac:dyDescent="0.25">
      <c r="B819" s="1">
        <v>36565</v>
      </c>
      <c r="C819">
        <v>7.59</v>
      </c>
      <c r="D819">
        <v>7.82</v>
      </c>
      <c r="E819" s="2">
        <v>8.0500000000000007</v>
      </c>
      <c r="F819">
        <v>8.02</v>
      </c>
      <c r="G819" s="49">
        <v>8.08</v>
      </c>
      <c r="H819">
        <v>7.94</v>
      </c>
    </row>
    <row r="820" spans="2:8" x14ac:dyDescent="0.25">
      <c r="B820" s="1">
        <v>36566</v>
      </c>
      <c r="C820">
        <v>7.57</v>
      </c>
      <c r="D820">
        <v>7.83</v>
      </c>
      <c r="E820" s="2">
        <v>8.07</v>
      </c>
      <c r="F820">
        <v>8.07</v>
      </c>
      <c r="G820" s="49">
        <v>8.14</v>
      </c>
      <c r="H820">
        <v>8.06</v>
      </c>
    </row>
    <row r="821" spans="2:8" x14ac:dyDescent="0.25">
      <c r="B821" s="1">
        <v>36567</v>
      </c>
      <c r="C821">
        <v>7.53</v>
      </c>
      <c r="D821">
        <v>7.8</v>
      </c>
      <c r="E821" s="2">
        <v>8.0399999999999991</v>
      </c>
      <c r="F821">
        <v>8.0299999999999994</v>
      </c>
      <c r="G821" s="49">
        <v>8.1</v>
      </c>
      <c r="H821">
        <v>8.02</v>
      </c>
    </row>
    <row r="822" spans="2:8" x14ac:dyDescent="0.25">
      <c r="B822" s="1">
        <v>36570</v>
      </c>
      <c r="C822">
        <v>7.5</v>
      </c>
      <c r="D822">
        <v>7.74</v>
      </c>
      <c r="E822" s="2">
        <v>7.96</v>
      </c>
      <c r="F822">
        <v>7.94</v>
      </c>
      <c r="G822" s="49">
        <v>8.01</v>
      </c>
      <c r="H822">
        <v>7.94</v>
      </c>
    </row>
    <row r="823" spans="2:8" x14ac:dyDescent="0.25">
      <c r="B823" s="1">
        <v>36571</v>
      </c>
      <c r="C823">
        <v>7.5</v>
      </c>
      <c r="D823">
        <v>7.77</v>
      </c>
      <c r="E823" s="2">
        <v>7.98</v>
      </c>
      <c r="F823">
        <v>7.96</v>
      </c>
      <c r="G823" s="49">
        <v>8.02</v>
      </c>
      <c r="H823">
        <v>7.97</v>
      </c>
    </row>
    <row r="824" spans="2:8" x14ac:dyDescent="0.25">
      <c r="B824" s="1">
        <v>36572</v>
      </c>
      <c r="C824">
        <v>7.49</v>
      </c>
      <c r="D824">
        <v>7.76</v>
      </c>
      <c r="E824" s="2">
        <v>7.98</v>
      </c>
      <c r="F824">
        <v>7.97</v>
      </c>
      <c r="G824" s="49">
        <v>8.0299999999999994</v>
      </c>
      <c r="H824">
        <v>8</v>
      </c>
    </row>
    <row r="825" spans="2:8" x14ac:dyDescent="0.25">
      <c r="B825" s="1">
        <v>36573</v>
      </c>
      <c r="C825">
        <v>7.54</v>
      </c>
      <c r="D825">
        <v>7.81</v>
      </c>
      <c r="E825" s="2">
        <v>8.0299999999999994</v>
      </c>
      <c r="F825">
        <v>7.99</v>
      </c>
      <c r="G825" s="49">
        <v>8.0500000000000007</v>
      </c>
      <c r="H825">
        <v>7.96</v>
      </c>
    </row>
    <row r="826" spans="2:8" x14ac:dyDescent="0.25">
      <c r="B826" s="1">
        <v>36574</v>
      </c>
      <c r="C826">
        <v>7.5</v>
      </c>
      <c r="D826">
        <v>7.74</v>
      </c>
      <c r="E826" s="2">
        <v>7.95</v>
      </c>
      <c r="F826">
        <v>7.9</v>
      </c>
      <c r="G826" s="49">
        <v>7.97</v>
      </c>
      <c r="H826">
        <v>7.89</v>
      </c>
    </row>
    <row r="827" spans="2:8" x14ac:dyDescent="0.25">
      <c r="B827" s="1">
        <v>36577</v>
      </c>
      <c r="C827">
        <v>7.5</v>
      </c>
      <c r="D827">
        <v>7.74</v>
      </c>
      <c r="E827" s="2">
        <v>7.95</v>
      </c>
      <c r="F827">
        <v>7.9</v>
      </c>
      <c r="G827" s="49">
        <v>7.97</v>
      </c>
      <c r="H827">
        <v>7.89</v>
      </c>
    </row>
    <row r="828" spans="2:8" x14ac:dyDescent="0.25">
      <c r="B828" s="1">
        <v>36578</v>
      </c>
      <c r="C828">
        <v>7.42</v>
      </c>
      <c r="D828">
        <v>7.63</v>
      </c>
      <c r="E828" s="2">
        <v>7.82</v>
      </c>
      <c r="F828">
        <v>7.77</v>
      </c>
      <c r="G828" s="49">
        <v>7.84</v>
      </c>
      <c r="H828">
        <v>7.81</v>
      </c>
    </row>
    <row r="829" spans="2:8" x14ac:dyDescent="0.25">
      <c r="B829" s="1">
        <v>36579</v>
      </c>
      <c r="C829">
        <v>7.51</v>
      </c>
      <c r="D829">
        <v>7.72</v>
      </c>
      <c r="E829" s="2">
        <v>7.92</v>
      </c>
      <c r="F829">
        <v>7.85</v>
      </c>
      <c r="G829" s="49">
        <v>7.91</v>
      </c>
      <c r="H829">
        <v>7.87</v>
      </c>
    </row>
    <row r="830" spans="2:8" x14ac:dyDescent="0.25">
      <c r="B830" s="1">
        <v>36580</v>
      </c>
      <c r="C830">
        <v>7.4</v>
      </c>
      <c r="D830">
        <v>7.6</v>
      </c>
      <c r="E830" s="2">
        <v>7.81</v>
      </c>
      <c r="F830">
        <v>7.77</v>
      </c>
      <c r="G830" s="49">
        <v>7.83</v>
      </c>
      <c r="H830">
        <v>7.86</v>
      </c>
    </row>
    <row r="831" spans="2:8" x14ac:dyDescent="0.25">
      <c r="B831" s="1">
        <v>36581</v>
      </c>
      <c r="C831">
        <v>7.33</v>
      </c>
      <c r="D831">
        <v>7.56</v>
      </c>
      <c r="E831" s="2">
        <v>7.79</v>
      </c>
      <c r="F831">
        <v>7.78</v>
      </c>
      <c r="G831" s="49">
        <v>7.85</v>
      </c>
      <c r="H831">
        <v>7.9</v>
      </c>
    </row>
    <row r="832" spans="2:8" x14ac:dyDescent="0.25">
      <c r="B832" s="1">
        <v>36584</v>
      </c>
      <c r="C832">
        <v>7.41</v>
      </c>
      <c r="D832">
        <v>7.66</v>
      </c>
      <c r="E832" s="2">
        <v>7.93</v>
      </c>
      <c r="F832">
        <v>7.92</v>
      </c>
      <c r="G832" s="49">
        <v>7.95</v>
      </c>
      <c r="H832">
        <v>8.0299999999999994</v>
      </c>
    </row>
    <row r="833" spans="2:8" x14ac:dyDescent="0.25">
      <c r="B833" s="1">
        <v>36585</v>
      </c>
      <c r="C833">
        <v>7.45</v>
      </c>
      <c r="D833">
        <v>7.72</v>
      </c>
      <c r="E833" s="2">
        <v>7.98</v>
      </c>
      <c r="F833">
        <v>7.97</v>
      </c>
      <c r="G833" s="49">
        <v>8.0299999999999994</v>
      </c>
      <c r="H833">
        <v>8.0500000000000007</v>
      </c>
    </row>
    <row r="834" spans="2:8" x14ac:dyDescent="0.25">
      <c r="B834" s="1">
        <v>36586</v>
      </c>
      <c r="C834">
        <v>7.42</v>
      </c>
      <c r="D834">
        <v>7.69</v>
      </c>
      <c r="E834" s="2">
        <v>7.94</v>
      </c>
      <c r="F834">
        <v>7.93</v>
      </c>
      <c r="G834" s="49">
        <v>8</v>
      </c>
      <c r="H834">
        <v>8.08</v>
      </c>
    </row>
    <row r="835" spans="2:8" x14ac:dyDescent="0.25">
      <c r="B835" s="1">
        <v>36587</v>
      </c>
      <c r="C835">
        <v>7.45</v>
      </c>
      <c r="D835">
        <v>7.71</v>
      </c>
      <c r="E835" s="2">
        <v>7.96</v>
      </c>
      <c r="F835">
        <v>7.96</v>
      </c>
      <c r="G835" s="49">
        <v>8.0299999999999994</v>
      </c>
      <c r="H835">
        <v>8.09</v>
      </c>
    </row>
    <row r="836" spans="2:8" x14ac:dyDescent="0.25">
      <c r="B836" s="1">
        <v>36588</v>
      </c>
      <c r="C836">
        <v>7.43</v>
      </c>
      <c r="D836">
        <v>7.7</v>
      </c>
      <c r="E836" s="2">
        <v>7.94</v>
      </c>
      <c r="F836">
        <v>7.94</v>
      </c>
      <c r="G836" s="49">
        <v>8.01</v>
      </c>
      <c r="H836">
        <v>8.06</v>
      </c>
    </row>
    <row r="837" spans="2:8" x14ac:dyDescent="0.25">
      <c r="B837" s="1">
        <v>36591</v>
      </c>
      <c r="C837">
        <v>7.48</v>
      </c>
      <c r="D837">
        <v>7.74</v>
      </c>
      <c r="E837" s="2">
        <v>7.98</v>
      </c>
      <c r="F837">
        <v>7.97</v>
      </c>
      <c r="G837" s="49">
        <v>8.0399999999999991</v>
      </c>
      <c r="H837">
        <v>8.09</v>
      </c>
    </row>
    <row r="838" spans="2:8" x14ac:dyDescent="0.25">
      <c r="B838" s="1">
        <v>36592</v>
      </c>
      <c r="C838">
        <v>7.43</v>
      </c>
      <c r="D838">
        <v>7.7</v>
      </c>
      <c r="E838" s="2">
        <v>7.96</v>
      </c>
      <c r="F838">
        <v>7.95</v>
      </c>
      <c r="G838" s="49">
        <v>8.02</v>
      </c>
      <c r="H838">
        <v>8.1</v>
      </c>
    </row>
    <row r="839" spans="2:8" x14ac:dyDescent="0.25">
      <c r="B839" s="1">
        <v>36593</v>
      </c>
      <c r="C839">
        <v>7.43</v>
      </c>
      <c r="D839">
        <v>7.7</v>
      </c>
      <c r="E839" s="2">
        <v>7.96</v>
      </c>
      <c r="F839">
        <v>7.95</v>
      </c>
      <c r="G839" s="49">
        <v>8.02</v>
      </c>
      <c r="H839">
        <v>8.1</v>
      </c>
    </row>
    <row r="840" spans="2:8" x14ac:dyDescent="0.25">
      <c r="B840" s="1">
        <v>36594</v>
      </c>
      <c r="C840">
        <v>7.41</v>
      </c>
      <c r="D840">
        <v>7.67</v>
      </c>
      <c r="E840" s="2">
        <v>7.92</v>
      </c>
      <c r="F840">
        <v>7.91</v>
      </c>
      <c r="G840" s="49">
        <v>7.98</v>
      </c>
      <c r="H840">
        <v>8.1</v>
      </c>
    </row>
    <row r="841" spans="2:8" x14ac:dyDescent="0.25">
      <c r="B841" s="1">
        <v>36595</v>
      </c>
      <c r="C841">
        <v>7.46</v>
      </c>
      <c r="D841">
        <v>7.72</v>
      </c>
      <c r="E841" s="2">
        <v>7.97</v>
      </c>
      <c r="F841">
        <v>7.95</v>
      </c>
      <c r="G841" s="49">
        <v>8.02</v>
      </c>
      <c r="H841">
        <v>8.1199999999999992</v>
      </c>
    </row>
    <row r="842" spans="2:8" x14ac:dyDescent="0.25">
      <c r="B842" s="1">
        <v>36598</v>
      </c>
      <c r="C842">
        <v>7.46</v>
      </c>
      <c r="D842">
        <v>7.7</v>
      </c>
      <c r="E842" s="2">
        <v>7.97</v>
      </c>
      <c r="F842">
        <v>7.95</v>
      </c>
      <c r="G842" s="49">
        <v>8.02</v>
      </c>
      <c r="H842">
        <v>8.1300000000000008</v>
      </c>
    </row>
    <row r="843" spans="2:8" x14ac:dyDescent="0.25">
      <c r="B843" s="1">
        <v>36599</v>
      </c>
      <c r="C843">
        <v>7.42</v>
      </c>
      <c r="D843">
        <v>7.65</v>
      </c>
      <c r="E843" s="2">
        <v>7.92</v>
      </c>
      <c r="F843">
        <v>7.9</v>
      </c>
      <c r="G843" s="49">
        <v>7.97</v>
      </c>
      <c r="H843">
        <v>8.08</v>
      </c>
    </row>
    <row r="844" spans="2:8" x14ac:dyDescent="0.25">
      <c r="B844" s="1">
        <v>36600</v>
      </c>
      <c r="C844">
        <v>7.42</v>
      </c>
      <c r="D844">
        <v>7.63</v>
      </c>
      <c r="E844" s="2">
        <v>7.9</v>
      </c>
      <c r="F844">
        <v>7.88</v>
      </c>
      <c r="G844" s="49">
        <v>7.95</v>
      </c>
      <c r="H844">
        <v>8.0399999999999991</v>
      </c>
    </row>
    <row r="845" spans="2:8" x14ac:dyDescent="0.25">
      <c r="B845" s="1">
        <v>36601</v>
      </c>
      <c r="C845">
        <v>7.41</v>
      </c>
      <c r="D845">
        <v>7.61</v>
      </c>
      <c r="E845" s="2">
        <v>7.86</v>
      </c>
      <c r="F845">
        <v>7.84</v>
      </c>
      <c r="G845" s="49">
        <v>7.92</v>
      </c>
      <c r="H845">
        <v>8.02</v>
      </c>
    </row>
    <row r="846" spans="2:8" x14ac:dyDescent="0.25">
      <c r="B846" s="1">
        <v>36602</v>
      </c>
      <c r="C846">
        <v>7.42</v>
      </c>
      <c r="D846">
        <v>7.6</v>
      </c>
      <c r="E846" s="2">
        <v>7.83</v>
      </c>
      <c r="F846">
        <v>7.79</v>
      </c>
      <c r="G846" s="49">
        <v>7.86</v>
      </c>
      <c r="H846">
        <v>7.98</v>
      </c>
    </row>
    <row r="847" spans="2:8" x14ac:dyDescent="0.25">
      <c r="B847" s="1">
        <v>36605</v>
      </c>
      <c r="C847">
        <v>7.44</v>
      </c>
      <c r="D847">
        <v>7.61</v>
      </c>
      <c r="E847" s="2">
        <v>7.84</v>
      </c>
      <c r="F847">
        <v>7.78</v>
      </c>
      <c r="G847" s="49">
        <v>7.85</v>
      </c>
      <c r="H847">
        <v>7.97</v>
      </c>
    </row>
    <row r="848" spans="2:8" x14ac:dyDescent="0.25">
      <c r="B848" s="1">
        <v>36606</v>
      </c>
      <c r="C848">
        <v>7.43</v>
      </c>
      <c r="D848">
        <v>7.6</v>
      </c>
      <c r="E848" s="2">
        <v>7.81</v>
      </c>
      <c r="F848">
        <v>7.75</v>
      </c>
      <c r="G848" s="49">
        <v>7.82</v>
      </c>
      <c r="H848">
        <v>7.96</v>
      </c>
    </row>
    <row r="849" spans="2:8" x14ac:dyDescent="0.25">
      <c r="B849" s="1">
        <v>36607</v>
      </c>
      <c r="C849">
        <v>7.42</v>
      </c>
      <c r="D849">
        <v>7.58</v>
      </c>
      <c r="E849" s="2">
        <v>7.8</v>
      </c>
      <c r="F849">
        <v>7.74</v>
      </c>
      <c r="G849" s="49">
        <v>7.81</v>
      </c>
      <c r="H849">
        <v>7.96</v>
      </c>
    </row>
    <row r="850" spans="2:8" x14ac:dyDescent="0.25">
      <c r="B850" s="1">
        <v>36608</v>
      </c>
      <c r="C850">
        <v>7.44</v>
      </c>
      <c r="D850">
        <v>7.54</v>
      </c>
      <c r="E850" s="2">
        <v>7.74</v>
      </c>
      <c r="F850">
        <v>7.69</v>
      </c>
      <c r="G850" s="49">
        <v>7.76</v>
      </c>
      <c r="H850">
        <v>7.9</v>
      </c>
    </row>
    <row r="851" spans="2:8" x14ac:dyDescent="0.25">
      <c r="B851" s="1">
        <v>36609</v>
      </c>
      <c r="C851">
        <v>7.54</v>
      </c>
      <c r="D851">
        <v>7.68</v>
      </c>
      <c r="E851" s="2">
        <v>7.88</v>
      </c>
      <c r="F851">
        <v>7.8</v>
      </c>
      <c r="G851" s="49">
        <v>7.87</v>
      </c>
      <c r="H851">
        <v>7.99</v>
      </c>
    </row>
    <row r="852" spans="2:8" x14ac:dyDescent="0.25">
      <c r="B852" s="1">
        <v>36612</v>
      </c>
      <c r="C852">
        <v>7.55</v>
      </c>
      <c r="D852">
        <v>7.71</v>
      </c>
      <c r="E852" s="2">
        <v>7.9</v>
      </c>
      <c r="F852">
        <v>7.84</v>
      </c>
      <c r="G852" s="49">
        <v>7.89</v>
      </c>
      <c r="H852">
        <v>7.99</v>
      </c>
    </row>
    <row r="853" spans="2:8" x14ac:dyDescent="0.25">
      <c r="B853" s="1">
        <v>36613</v>
      </c>
      <c r="C853">
        <v>7.57</v>
      </c>
      <c r="D853">
        <v>7.68</v>
      </c>
      <c r="E853" s="2">
        <v>7.87</v>
      </c>
      <c r="F853">
        <v>7.81</v>
      </c>
      <c r="G853" s="49">
        <v>7.88</v>
      </c>
      <c r="H853">
        <v>7.99</v>
      </c>
    </row>
    <row r="854" spans="2:8" x14ac:dyDescent="0.25">
      <c r="B854" s="1">
        <v>36614</v>
      </c>
      <c r="C854">
        <v>7.51</v>
      </c>
      <c r="D854">
        <v>7.67</v>
      </c>
      <c r="E854" s="2">
        <v>7.86</v>
      </c>
      <c r="F854">
        <v>7.82</v>
      </c>
      <c r="G854" s="49">
        <v>7.87</v>
      </c>
      <c r="H854">
        <v>8</v>
      </c>
    </row>
    <row r="855" spans="2:8" x14ac:dyDescent="0.25">
      <c r="B855" s="1">
        <v>36615</v>
      </c>
      <c r="C855">
        <v>7.47</v>
      </c>
      <c r="D855">
        <v>7.61</v>
      </c>
      <c r="E855" s="2">
        <v>7.86</v>
      </c>
      <c r="F855">
        <v>7.84</v>
      </c>
      <c r="G855" s="49">
        <v>7.87</v>
      </c>
      <c r="H855">
        <v>8.01</v>
      </c>
    </row>
    <row r="856" spans="2:8" x14ac:dyDescent="0.25">
      <c r="B856" s="1">
        <v>36616</v>
      </c>
      <c r="C856">
        <v>7.49</v>
      </c>
      <c r="D856">
        <v>7.64</v>
      </c>
      <c r="E856" s="2">
        <v>7.86</v>
      </c>
      <c r="F856">
        <v>7.82</v>
      </c>
      <c r="G856" s="49">
        <v>7.86</v>
      </c>
      <c r="H856">
        <v>8.02</v>
      </c>
    </row>
    <row r="857" spans="2:8" x14ac:dyDescent="0.25">
      <c r="B857" s="1">
        <v>36619</v>
      </c>
      <c r="C857">
        <v>7.45</v>
      </c>
      <c r="D857">
        <v>7.6</v>
      </c>
      <c r="E857" s="2">
        <v>7.81</v>
      </c>
      <c r="F857">
        <v>7.76</v>
      </c>
      <c r="G857" s="49">
        <v>7.8</v>
      </c>
      <c r="H857">
        <v>8.01</v>
      </c>
    </row>
    <row r="858" spans="2:8" x14ac:dyDescent="0.25">
      <c r="B858" s="1">
        <v>36620</v>
      </c>
      <c r="C858">
        <v>7.3</v>
      </c>
      <c r="D858">
        <v>7.44</v>
      </c>
      <c r="E858" s="2">
        <v>7.67</v>
      </c>
      <c r="F858">
        <v>7.63</v>
      </c>
      <c r="G858" s="49">
        <v>7.68</v>
      </c>
      <c r="H858">
        <v>7.93</v>
      </c>
    </row>
    <row r="859" spans="2:8" x14ac:dyDescent="0.25">
      <c r="B859" s="1">
        <v>36621</v>
      </c>
      <c r="C859">
        <v>7.36</v>
      </c>
      <c r="D859">
        <v>7.48</v>
      </c>
      <c r="E859" s="2">
        <v>7.71</v>
      </c>
      <c r="F859">
        <v>7.67</v>
      </c>
      <c r="G859" s="49">
        <v>7.71</v>
      </c>
      <c r="H859">
        <v>7.97</v>
      </c>
    </row>
    <row r="860" spans="2:8" x14ac:dyDescent="0.25">
      <c r="B860" s="1">
        <v>36622</v>
      </c>
      <c r="C860">
        <v>7.41</v>
      </c>
      <c r="D860">
        <v>7.54</v>
      </c>
      <c r="E860" s="2">
        <v>7.75</v>
      </c>
      <c r="F860">
        <v>7.69</v>
      </c>
      <c r="G860" s="49">
        <v>7.73</v>
      </c>
      <c r="H860">
        <v>7.96</v>
      </c>
    </row>
    <row r="861" spans="2:8" x14ac:dyDescent="0.25">
      <c r="B861" s="1">
        <v>36623</v>
      </c>
      <c r="C861">
        <v>7.41</v>
      </c>
      <c r="D861">
        <v>7.55</v>
      </c>
      <c r="E861" s="2">
        <v>7.73</v>
      </c>
      <c r="F861">
        <v>7.66</v>
      </c>
      <c r="G861" s="49">
        <v>7.68</v>
      </c>
      <c r="H861">
        <v>7.87</v>
      </c>
    </row>
    <row r="862" spans="2:8" x14ac:dyDescent="0.25">
      <c r="B862" s="1">
        <v>36626</v>
      </c>
      <c r="C862">
        <v>7.37</v>
      </c>
      <c r="D862">
        <v>7.5</v>
      </c>
      <c r="E862" s="2">
        <v>7.68</v>
      </c>
      <c r="F862">
        <v>7.61</v>
      </c>
      <c r="G862" s="49">
        <v>7.63</v>
      </c>
      <c r="H862">
        <v>7.86</v>
      </c>
    </row>
    <row r="863" spans="2:8" x14ac:dyDescent="0.25">
      <c r="B863" s="1">
        <v>36627</v>
      </c>
      <c r="C863">
        <v>7.42</v>
      </c>
      <c r="D863">
        <v>7.56</v>
      </c>
      <c r="E863" s="2">
        <v>7.82</v>
      </c>
      <c r="F863">
        <v>7.73</v>
      </c>
      <c r="G863" s="49">
        <v>7.79</v>
      </c>
      <c r="H863">
        <v>8</v>
      </c>
    </row>
    <row r="864" spans="2:8" x14ac:dyDescent="0.25">
      <c r="B864" s="1">
        <v>36628</v>
      </c>
      <c r="C864">
        <v>7.46</v>
      </c>
      <c r="D864">
        <v>7.63</v>
      </c>
      <c r="E864" s="2">
        <v>7.91</v>
      </c>
      <c r="F864">
        <v>7.81</v>
      </c>
      <c r="G864" s="49">
        <v>7.89</v>
      </c>
      <c r="H864">
        <v>8.09</v>
      </c>
    </row>
    <row r="865" spans="2:8" x14ac:dyDescent="0.25">
      <c r="B865" s="1">
        <v>36629</v>
      </c>
      <c r="C865">
        <v>7.46</v>
      </c>
      <c r="D865">
        <v>7.61</v>
      </c>
      <c r="E865" s="2">
        <v>7.86</v>
      </c>
      <c r="F865">
        <v>7.78</v>
      </c>
      <c r="G865" s="49">
        <v>7.84</v>
      </c>
      <c r="H865">
        <v>8.06</v>
      </c>
    </row>
    <row r="866" spans="2:8" x14ac:dyDescent="0.25">
      <c r="B866" s="1">
        <v>36630</v>
      </c>
      <c r="C866">
        <v>7.41</v>
      </c>
      <c r="D866">
        <v>7.58</v>
      </c>
      <c r="E866" s="2">
        <v>7.83</v>
      </c>
      <c r="F866">
        <v>7.76</v>
      </c>
      <c r="G866" s="49">
        <v>7.81</v>
      </c>
      <c r="H866">
        <v>8.06</v>
      </c>
    </row>
    <row r="867" spans="2:8" x14ac:dyDescent="0.25">
      <c r="B867" s="1">
        <v>36633</v>
      </c>
      <c r="C867">
        <v>7.4</v>
      </c>
      <c r="D867">
        <v>7.59</v>
      </c>
      <c r="E867" s="2">
        <v>7.89</v>
      </c>
      <c r="F867">
        <v>7.83</v>
      </c>
      <c r="G867" s="49">
        <v>7.9</v>
      </c>
      <c r="H867">
        <v>8.16</v>
      </c>
    </row>
    <row r="868" spans="2:8" x14ac:dyDescent="0.25">
      <c r="B868" s="1">
        <v>36634</v>
      </c>
      <c r="C868">
        <v>7.4</v>
      </c>
      <c r="D868">
        <v>7.63</v>
      </c>
      <c r="E868" s="2">
        <v>7.93</v>
      </c>
      <c r="F868">
        <v>7.88</v>
      </c>
      <c r="G868" s="49">
        <v>7.95</v>
      </c>
      <c r="H868">
        <v>8.16</v>
      </c>
    </row>
    <row r="869" spans="2:8" x14ac:dyDescent="0.25">
      <c r="B869" s="1">
        <v>36635</v>
      </c>
      <c r="C869">
        <v>7.41</v>
      </c>
      <c r="D869">
        <v>7.6</v>
      </c>
      <c r="E869" s="2">
        <v>7.87</v>
      </c>
      <c r="F869">
        <v>7.81</v>
      </c>
      <c r="G869" s="49">
        <v>7.9</v>
      </c>
      <c r="H869">
        <v>8.08</v>
      </c>
    </row>
    <row r="870" spans="2:8" x14ac:dyDescent="0.25">
      <c r="B870" s="1">
        <v>36636</v>
      </c>
      <c r="C870">
        <v>7.44</v>
      </c>
      <c r="D870">
        <v>7.59</v>
      </c>
      <c r="E870" s="2">
        <v>7.87</v>
      </c>
      <c r="F870">
        <v>7.81</v>
      </c>
      <c r="G870" s="49">
        <v>7.9</v>
      </c>
      <c r="H870">
        <v>8.08</v>
      </c>
    </row>
    <row r="871" spans="2:8" x14ac:dyDescent="0.25">
      <c r="B871" s="1">
        <v>36640</v>
      </c>
      <c r="C871">
        <v>7.42</v>
      </c>
      <c r="D871">
        <v>7.57</v>
      </c>
      <c r="E871" s="2">
        <v>7.85</v>
      </c>
      <c r="F871">
        <v>7.8</v>
      </c>
      <c r="G871" s="49">
        <v>7.9</v>
      </c>
      <c r="H871">
        <v>8.09</v>
      </c>
    </row>
    <row r="872" spans="2:8" x14ac:dyDescent="0.25">
      <c r="B872" s="1">
        <v>36641</v>
      </c>
      <c r="C872">
        <v>7.55</v>
      </c>
      <c r="D872">
        <v>7.74</v>
      </c>
      <c r="E872" s="2">
        <v>8</v>
      </c>
      <c r="F872">
        <v>7.94</v>
      </c>
      <c r="G872" s="49">
        <v>8.0299999999999994</v>
      </c>
      <c r="H872">
        <v>8.17</v>
      </c>
    </row>
    <row r="873" spans="2:8" x14ac:dyDescent="0.25">
      <c r="B873" s="1">
        <v>36642</v>
      </c>
      <c r="C873">
        <v>7.63</v>
      </c>
      <c r="D873">
        <v>7.77</v>
      </c>
      <c r="E873" s="2">
        <v>8.02</v>
      </c>
      <c r="F873">
        <v>7.95</v>
      </c>
      <c r="G873" s="49">
        <v>8.0299999999999994</v>
      </c>
      <c r="H873">
        <v>8.19</v>
      </c>
    </row>
    <row r="874" spans="2:8" x14ac:dyDescent="0.25">
      <c r="B874" s="1">
        <v>36643</v>
      </c>
      <c r="C874">
        <v>7.77</v>
      </c>
      <c r="D874">
        <v>7.91</v>
      </c>
      <c r="E874" s="2">
        <v>8.15</v>
      </c>
      <c r="F874">
        <v>8.08</v>
      </c>
      <c r="G874" s="49">
        <v>8.18</v>
      </c>
      <c r="H874">
        <v>8.2799999999999994</v>
      </c>
    </row>
    <row r="875" spans="2:8" x14ac:dyDescent="0.25">
      <c r="B875" s="1">
        <v>36644</v>
      </c>
      <c r="C875">
        <v>7.81</v>
      </c>
      <c r="D875">
        <v>7.96</v>
      </c>
      <c r="E875" s="2">
        <v>8.1999999999999993</v>
      </c>
      <c r="F875">
        <v>8.14</v>
      </c>
      <c r="G875" s="49">
        <v>8.1999999999999993</v>
      </c>
      <c r="H875">
        <v>8.32</v>
      </c>
    </row>
    <row r="876" spans="2:8" x14ac:dyDescent="0.25">
      <c r="B876" s="1">
        <v>36646</v>
      </c>
      <c r="C876">
        <v>7.73</v>
      </c>
      <c r="D876">
        <v>7.93</v>
      </c>
      <c r="E876" s="2">
        <v>8.18</v>
      </c>
      <c r="F876">
        <v>8.16</v>
      </c>
      <c r="G876" s="49">
        <v>8.2100000000000009</v>
      </c>
      <c r="H876">
        <v>8.34</v>
      </c>
    </row>
    <row r="877" spans="2:8" x14ac:dyDescent="0.25">
      <c r="B877" s="1">
        <v>36647</v>
      </c>
      <c r="C877">
        <v>7.74</v>
      </c>
      <c r="D877">
        <v>7.94</v>
      </c>
      <c r="E877" s="2">
        <v>8.2200000000000006</v>
      </c>
      <c r="F877">
        <v>8.1999999999999993</v>
      </c>
      <c r="G877" s="49">
        <v>8.25</v>
      </c>
      <c r="H877">
        <v>8.35</v>
      </c>
    </row>
    <row r="878" spans="2:8" x14ac:dyDescent="0.25">
      <c r="B878" s="1">
        <v>36648</v>
      </c>
      <c r="C878">
        <v>7.77</v>
      </c>
      <c r="D878">
        <v>7.98</v>
      </c>
      <c r="E878" s="2">
        <v>8.25</v>
      </c>
      <c r="F878">
        <v>8.25</v>
      </c>
      <c r="G878" s="49">
        <v>8.31</v>
      </c>
      <c r="H878">
        <v>8.4</v>
      </c>
    </row>
    <row r="879" spans="2:8" x14ac:dyDescent="0.25">
      <c r="B879" s="1">
        <v>36649</v>
      </c>
      <c r="C879">
        <v>7.79</v>
      </c>
      <c r="D879">
        <v>8.0299999999999994</v>
      </c>
      <c r="E879" s="2">
        <v>8.31</v>
      </c>
      <c r="F879">
        <v>8.32</v>
      </c>
      <c r="G879" s="49">
        <v>8.3800000000000008</v>
      </c>
      <c r="H879">
        <v>8.48</v>
      </c>
    </row>
    <row r="880" spans="2:8" x14ac:dyDescent="0.25">
      <c r="B880" s="1">
        <v>36650</v>
      </c>
      <c r="C880">
        <v>7.81</v>
      </c>
      <c r="D880">
        <v>8.07</v>
      </c>
      <c r="E880" s="2">
        <v>8.34</v>
      </c>
      <c r="F880">
        <v>8.3699999999999992</v>
      </c>
      <c r="G880" s="49">
        <v>8.43</v>
      </c>
      <c r="H880">
        <v>8.5500000000000007</v>
      </c>
    </row>
    <row r="881" spans="2:8" x14ac:dyDescent="0.25">
      <c r="B881" s="1">
        <v>36651</v>
      </c>
      <c r="C881">
        <v>7.89</v>
      </c>
      <c r="D881">
        <v>8.1300000000000008</v>
      </c>
      <c r="E881" s="2">
        <v>8.4</v>
      </c>
      <c r="F881">
        <v>8.43</v>
      </c>
      <c r="G881" s="49">
        <v>8.49</v>
      </c>
      <c r="H881">
        <v>8.57</v>
      </c>
    </row>
    <row r="882" spans="2:8" x14ac:dyDescent="0.25">
      <c r="B882" s="1">
        <v>36654</v>
      </c>
      <c r="C882">
        <v>7.94</v>
      </c>
      <c r="D882">
        <v>8.1999999999999993</v>
      </c>
      <c r="E882" s="2">
        <v>8.4700000000000006</v>
      </c>
      <c r="F882">
        <v>8.49</v>
      </c>
      <c r="G882" s="49">
        <v>8.5500000000000007</v>
      </c>
      <c r="H882">
        <v>8.65</v>
      </c>
    </row>
    <row r="883" spans="2:8" x14ac:dyDescent="0.25">
      <c r="B883" s="1">
        <v>36655</v>
      </c>
      <c r="C883">
        <v>7.93</v>
      </c>
      <c r="D883">
        <v>8.18</v>
      </c>
      <c r="E883" s="2">
        <v>8.44</v>
      </c>
      <c r="F883">
        <v>8.4600000000000009</v>
      </c>
      <c r="G883" s="49">
        <v>8.5399999999999991</v>
      </c>
      <c r="H883">
        <v>8.6199999999999992</v>
      </c>
    </row>
    <row r="884" spans="2:8" x14ac:dyDescent="0.25">
      <c r="B884" s="1">
        <v>36656</v>
      </c>
      <c r="C884">
        <v>7.92</v>
      </c>
      <c r="D884">
        <v>8.15</v>
      </c>
      <c r="E884" s="2">
        <v>8.3800000000000008</v>
      </c>
      <c r="F884">
        <v>8.39</v>
      </c>
      <c r="G884" s="49">
        <v>8.4600000000000009</v>
      </c>
      <c r="H884">
        <v>8.58</v>
      </c>
    </row>
    <row r="885" spans="2:8" x14ac:dyDescent="0.25">
      <c r="B885" s="1">
        <v>36657</v>
      </c>
      <c r="C885">
        <v>7.91</v>
      </c>
      <c r="D885">
        <v>8.14</v>
      </c>
      <c r="E885" s="2">
        <v>8.36</v>
      </c>
      <c r="F885">
        <v>8.36</v>
      </c>
      <c r="G885" s="49">
        <v>8.43</v>
      </c>
      <c r="H885">
        <v>8.56</v>
      </c>
    </row>
    <row r="886" spans="2:8" x14ac:dyDescent="0.25">
      <c r="B886" s="1">
        <v>36658</v>
      </c>
      <c r="C886">
        <v>7.99</v>
      </c>
      <c r="D886">
        <v>8.23</v>
      </c>
      <c r="E886" s="2">
        <v>8.4600000000000009</v>
      </c>
      <c r="F886">
        <v>8.4499999999999993</v>
      </c>
      <c r="G886" s="49">
        <v>8.51</v>
      </c>
      <c r="H886">
        <v>8.64</v>
      </c>
    </row>
    <row r="887" spans="2:8" x14ac:dyDescent="0.25">
      <c r="B887" s="1">
        <v>36661</v>
      </c>
      <c r="C887">
        <v>8</v>
      </c>
      <c r="D887">
        <v>8.2200000000000006</v>
      </c>
      <c r="E887" s="2">
        <v>8.44</v>
      </c>
      <c r="F887">
        <v>8.41</v>
      </c>
      <c r="G887" s="49">
        <v>8.49</v>
      </c>
      <c r="H887">
        <v>8.59</v>
      </c>
    </row>
    <row r="888" spans="2:8" x14ac:dyDescent="0.25">
      <c r="B888" s="1">
        <v>36662</v>
      </c>
      <c r="C888">
        <v>8</v>
      </c>
      <c r="D888">
        <v>8.2100000000000009</v>
      </c>
      <c r="E888" s="2">
        <v>8.43</v>
      </c>
      <c r="F888">
        <v>8.39</v>
      </c>
      <c r="G888" s="49">
        <v>8.4700000000000006</v>
      </c>
      <c r="H888">
        <v>8.58</v>
      </c>
    </row>
    <row r="889" spans="2:8" x14ac:dyDescent="0.25">
      <c r="B889" s="1">
        <v>36663</v>
      </c>
      <c r="C889">
        <v>8.02</v>
      </c>
      <c r="D889">
        <v>8.23</v>
      </c>
      <c r="E889" s="2">
        <v>8.4600000000000009</v>
      </c>
      <c r="F889">
        <v>8.44</v>
      </c>
      <c r="G889" s="49">
        <v>8.5399999999999991</v>
      </c>
      <c r="H889">
        <v>8.6300000000000008</v>
      </c>
    </row>
    <row r="890" spans="2:8" x14ac:dyDescent="0.25">
      <c r="B890" s="1">
        <v>36664</v>
      </c>
      <c r="C890">
        <v>8.07</v>
      </c>
      <c r="D890">
        <v>8.3000000000000007</v>
      </c>
      <c r="E890" s="2">
        <v>8.52</v>
      </c>
      <c r="F890">
        <v>8.51</v>
      </c>
      <c r="G890" s="49">
        <v>8.6</v>
      </c>
      <c r="H890">
        <v>8.6999999999999993</v>
      </c>
    </row>
    <row r="891" spans="2:8" x14ac:dyDescent="0.25">
      <c r="B891" s="1">
        <v>36665</v>
      </c>
      <c r="C891">
        <v>8</v>
      </c>
      <c r="D891">
        <v>8.24</v>
      </c>
      <c r="E891" s="2">
        <v>8.4700000000000006</v>
      </c>
      <c r="F891">
        <v>8.48</v>
      </c>
      <c r="G891" s="49">
        <v>8.57</v>
      </c>
      <c r="H891">
        <v>8.69</v>
      </c>
    </row>
    <row r="892" spans="2:8" x14ac:dyDescent="0.25">
      <c r="B892" s="1">
        <v>36668</v>
      </c>
      <c r="C892">
        <v>7.95</v>
      </c>
      <c r="D892">
        <v>8.16</v>
      </c>
      <c r="E892" s="2">
        <v>8.39</v>
      </c>
      <c r="F892">
        <v>8.39</v>
      </c>
      <c r="G892" s="49">
        <v>8.49</v>
      </c>
      <c r="H892">
        <v>8.6300000000000008</v>
      </c>
    </row>
    <row r="893" spans="2:8" x14ac:dyDescent="0.25">
      <c r="B893" s="1">
        <v>36669</v>
      </c>
      <c r="C893">
        <v>7.97</v>
      </c>
      <c r="D893">
        <v>8.1999999999999993</v>
      </c>
      <c r="E893" s="2">
        <v>8.42</v>
      </c>
      <c r="F893">
        <v>8.42</v>
      </c>
      <c r="G893" s="49">
        <v>8.5299999999999994</v>
      </c>
      <c r="H893">
        <v>8.65</v>
      </c>
    </row>
    <row r="894" spans="2:8" x14ac:dyDescent="0.25">
      <c r="B894" s="1">
        <v>36670</v>
      </c>
      <c r="C894">
        <v>7.99</v>
      </c>
      <c r="D894">
        <v>8.2200000000000006</v>
      </c>
      <c r="E894" s="2">
        <v>8.44</v>
      </c>
      <c r="F894">
        <v>8.44</v>
      </c>
      <c r="G894" s="49">
        <v>8.5399999999999991</v>
      </c>
      <c r="H894">
        <v>8.67</v>
      </c>
    </row>
    <row r="895" spans="2:8" x14ac:dyDescent="0.25">
      <c r="B895" s="1">
        <v>36671</v>
      </c>
      <c r="C895">
        <v>7.94</v>
      </c>
      <c r="D895">
        <v>8.1999999999999993</v>
      </c>
      <c r="E895" s="2">
        <v>8.3800000000000008</v>
      </c>
      <c r="F895">
        <v>8.41</v>
      </c>
      <c r="G895" s="49">
        <v>8.5299999999999994</v>
      </c>
      <c r="H895">
        <v>8.64</v>
      </c>
    </row>
    <row r="896" spans="2:8" x14ac:dyDescent="0.25">
      <c r="B896" s="1">
        <v>36672</v>
      </c>
      <c r="C896">
        <v>7.9</v>
      </c>
      <c r="D896">
        <v>8.14</v>
      </c>
      <c r="E896" s="2">
        <v>8.32</v>
      </c>
      <c r="F896">
        <v>8.35</v>
      </c>
      <c r="G896" s="49">
        <v>8.4700000000000006</v>
      </c>
      <c r="H896">
        <v>8.6</v>
      </c>
    </row>
    <row r="897" spans="2:8" x14ac:dyDescent="0.25">
      <c r="B897" s="1">
        <v>36675</v>
      </c>
      <c r="C897">
        <v>7.91</v>
      </c>
      <c r="D897">
        <v>8.14</v>
      </c>
      <c r="E897" s="2">
        <v>8.32</v>
      </c>
      <c r="F897">
        <v>8.35</v>
      </c>
      <c r="G897" s="49">
        <v>8.4700000000000006</v>
      </c>
      <c r="H897">
        <v>8.59</v>
      </c>
    </row>
    <row r="898" spans="2:8" x14ac:dyDescent="0.25">
      <c r="B898" s="1">
        <v>36676</v>
      </c>
      <c r="C898">
        <v>7.97</v>
      </c>
      <c r="D898">
        <v>8.1999999999999993</v>
      </c>
      <c r="E898" s="2">
        <v>8.3699999999999992</v>
      </c>
      <c r="F898">
        <v>8.41</v>
      </c>
      <c r="G898" s="49">
        <v>8.52</v>
      </c>
      <c r="H898">
        <v>8.6300000000000008</v>
      </c>
    </row>
    <row r="899" spans="2:8" x14ac:dyDescent="0.25">
      <c r="B899" s="1">
        <v>36677</v>
      </c>
      <c r="C899">
        <v>7.96</v>
      </c>
      <c r="D899">
        <v>8.14</v>
      </c>
      <c r="E899" s="2">
        <v>8.33</v>
      </c>
      <c r="F899">
        <v>8.36</v>
      </c>
      <c r="G899" s="49">
        <v>8.48</v>
      </c>
      <c r="H899">
        <v>8.6</v>
      </c>
    </row>
    <row r="900" spans="2:8" x14ac:dyDescent="0.25">
      <c r="B900" s="1">
        <v>36678</v>
      </c>
      <c r="C900">
        <v>7.86</v>
      </c>
      <c r="D900">
        <v>8.0399999999999991</v>
      </c>
      <c r="E900" s="2">
        <v>8.23</v>
      </c>
      <c r="F900">
        <v>8.25</v>
      </c>
      <c r="G900" s="49">
        <v>8.3800000000000008</v>
      </c>
      <c r="H900">
        <v>8.51</v>
      </c>
    </row>
    <row r="901" spans="2:8" x14ac:dyDescent="0.25">
      <c r="B901" s="1">
        <v>36679</v>
      </c>
      <c r="C901">
        <v>7.78</v>
      </c>
      <c r="D901">
        <v>7.97</v>
      </c>
      <c r="E901" s="2">
        <v>8.17</v>
      </c>
      <c r="F901">
        <v>8.1999999999999993</v>
      </c>
      <c r="G901" s="49">
        <v>8.33</v>
      </c>
      <c r="H901">
        <v>8.5</v>
      </c>
    </row>
    <row r="902" spans="2:8" x14ac:dyDescent="0.25">
      <c r="B902" s="1">
        <v>36682</v>
      </c>
      <c r="C902">
        <v>7.72</v>
      </c>
      <c r="D902">
        <v>7.92</v>
      </c>
      <c r="E902" s="2">
        <v>8.09</v>
      </c>
      <c r="F902">
        <v>8.14</v>
      </c>
      <c r="G902" s="49">
        <v>8.26</v>
      </c>
      <c r="H902">
        <v>8.44</v>
      </c>
    </row>
    <row r="903" spans="2:8" x14ac:dyDescent="0.25">
      <c r="B903" s="1">
        <v>36683</v>
      </c>
      <c r="C903">
        <v>7.75</v>
      </c>
      <c r="D903">
        <v>7.95</v>
      </c>
      <c r="E903" s="2">
        <v>8.1199999999999992</v>
      </c>
      <c r="F903">
        <v>8.16</v>
      </c>
      <c r="G903" s="49">
        <v>8.2799999999999994</v>
      </c>
      <c r="H903">
        <v>8.4499999999999993</v>
      </c>
    </row>
    <row r="904" spans="2:8" x14ac:dyDescent="0.25">
      <c r="B904" s="1">
        <v>36684</v>
      </c>
      <c r="C904">
        <v>7.75</v>
      </c>
      <c r="D904">
        <v>7.93</v>
      </c>
      <c r="E904" s="2">
        <v>8.1</v>
      </c>
      <c r="F904">
        <v>8.1199999999999992</v>
      </c>
      <c r="G904" s="49">
        <v>8.26</v>
      </c>
      <c r="H904">
        <v>8.39</v>
      </c>
    </row>
    <row r="905" spans="2:8" x14ac:dyDescent="0.25">
      <c r="B905" s="1">
        <v>36685</v>
      </c>
      <c r="C905">
        <v>7.76</v>
      </c>
      <c r="D905">
        <v>7.93</v>
      </c>
      <c r="E905" s="2">
        <v>8.1</v>
      </c>
      <c r="F905">
        <v>8.1199999999999992</v>
      </c>
      <c r="G905" s="49">
        <v>8.24</v>
      </c>
      <c r="H905">
        <v>8.3800000000000008</v>
      </c>
    </row>
    <row r="906" spans="2:8" x14ac:dyDescent="0.25">
      <c r="B906" s="1">
        <v>36686</v>
      </c>
      <c r="C906">
        <v>7.78</v>
      </c>
      <c r="D906">
        <v>7.94</v>
      </c>
      <c r="E906" s="2">
        <v>8.1</v>
      </c>
      <c r="F906">
        <v>8.11</v>
      </c>
      <c r="G906" s="49">
        <v>8.24</v>
      </c>
      <c r="H906">
        <v>8.3699999999999992</v>
      </c>
    </row>
    <row r="907" spans="2:8" x14ac:dyDescent="0.25">
      <c r="B907" s="1">
        <v>36689</v>
      </c>
      <c r="C907">
        <v>7.75</v>
      </c>
      <c r="D907">
        <v>7.9</v>
      </c>
      <c r="E907" s="2">
        <v>8.0500000000000007</v>
      </c>
      <c r="F907">
        <v>8.07</v>
      </c>
      <c r="G907" s="49">
        <v>8.19</v>
      </c>
      <c r="H907">
        <v>8.36</v>
      </c>
    </row>
    <row r="908" spans="2:8" x14ac:dyDescent="0.25">
      <c r="B908" s="1">
        <v>36690</v>
      </c>
      <c r="C908">
        <v>7.71</v>
      </c>
      <c r="D908">
        <v>7.88</v>
      </c>
      <c r="E908" s="2">
        <v>8.0500000000000007</v>
      </c>
      <c r="F908">
        <v>8.09</v>
      </c>
      <c r="G908" s="49">
        <v>8.1999999999999993</v>
      </c>
      <c r="H908">
        <v>8.41</v>
      </c>
    </row>
    <row r="909" spans="2:8" x14ac:dyDescent="0.25">
      <c r="B909" s="1">
        <v>36691</v>
      </c>
      <c r="C909">
        <v>7.66</v>
      </c>
      <c r="D909">
        <v>7.83</v>
      </c>
      <c r="E909" s="2">
        <v>8</v>
      </c>
      <c r="F909">
        <v>8.0299999999999994</v>
      </c>
      <c r="G909" s="49">
        <v>8.15</v>
      </c>
      <c r="H909">
        <v>8.36</v>
      </c>
    </row>
    <row r="910" spans="2:8" x14ac:dyDescent="0.25">
      <c r="B910" s="1">
        <v>36692</v>
      </c>
      <c r="C910">
        <v>7.65</v>
      </c>
      <c r="D910">
        <v>7.82</v>
      </c>
      <c r="E910" s="2">
        <v>7.98</v>
      </c>
      <c r="F910">
        <v>8.02</v>
      </c>
      <c r="G910" s="49">
        <v>8.1300000000000008</v>
      </c>
      <c r="H910">
        <v>8.35</v>
      </c>
    </row>
    <row r="911" spans="2:8" x14ac:dyDescent="0.25">
      <c r="B911" s="1">
        <v>36693</v>
      </c>
      <c r="C911">
        <v>7.59</v>
      </c>
      <c r="D911">
        <v>7.74</v>
      </c>
      <c r="E911" s="2">
        <v>7.91</v>
      </c>
      <c r="F911">
        <v>7.94</v>
      </c>
      <c r="G911" s="49">
        <v>8.06</v>
      </c>
      <c r="H911">
        <v>8.2899999999999991</v>
      </c>
    </row>
    <row r="912" spans="2:8" x14ac:dyDescent="0.25">
      <c r="B912" s="1">
        <v>36696</v>
      </c>
      <c r="C912">
        <v>7.62</v>
      </c>
      <c r="D912">
        <v>7.77</v>
      </c>
      <c r="E912" s="2">
        <v>7.92</v>
      </c>
      <c r="F912">
        <v>7.96</v>
      </c>
      <c r="G912" s="49">
        <v>8.07</v>
      </c>
      <c r="H912">
        <v>8.31</v>
      </c>
    </row>
    <row r="913" spans="2:8" x14ac:dyDescent="0.25">
      <c r="B913" s="1">
        <v>36697</v>
      </c>
      <c r="C913">
        <v>7.65</v>
      </c>
      <c r="D913">
        <v>7.79</v>
      </c>
      <c r="E913" s="2">
        <v>7.95</v>
      </c>
      <c r="F913">
        <v>7.98</v>
      </c>
      <c r="G913" s="49">
        <v>8.1</v>
      </c>
      <c r="H913">
        <v>8.3000000000000007</v>
      </c>
    </row>
    <row r="914" spans="2:8" x14ac:dyDescent="0.25">
      <c r="B914" s="1">
        <v>36698</v>
      </c>
      <c r="C914">
        <v>7.71</v>
      </c>
      <c r="D914">
        <v>7.87</v>
      </c>
      <c r="E914" s="2">
        <v>8.0299999999999994</v>
      </c>
      <c r="F914">
        <v>8.06</v>
      </c>
      <c r="G914" s="49">
        <v>8.17</v>
      </c>
      <c r="H914">
        <v>8.36</v>
      </c>
    </row>
    <row r="915" spans="2:8" x14ac:dyDescent="0.25">
      <c r="B915" s="1">
        <v>36699</v>
      </c>
      <c r="C915">
        <v>7.71</v>
      </c>
      <c r="D915">
        <v>7.88</v>
      </c>
      <c r="E915" s="2">
        <v>8.0399999999999991</v>
      </c>
      <c r="F915">
        <v>8.07</v>
      </c>
      <c r="G915" s="49">
        <v>8.18</v>
      </c>
      <c r="H915">
        <v>8.3800000000000008</v>
      </c>
    </row>
    <row r="916" spans="2:8" x14ac:dyDescent="0.25">
      <c r="B916" s="1">
        <v>36700</v>
      </c>
      <c r="C916">
        <v>7.75</v>
      </c>
      <c r="D916">
        <v>7.92</v>
      </c>
      <c r="E916" s="2">
        <v>8.09</v>
      </c>
      <c r="F916">
        <v>8.1300000000000008</v>
      </c>
      <c r="G916" s="49">
        <v>8.24</v>
      </c>
      <c r="H916">
        <v>8.42</v>
      </c>
    </row>
    <row r="917" spans="2:8" x14ac:dyDescent="0.25">
      <c r="B917" s="1">
        <v>36703</v>
      </c>
      <c r="C917">
        <v>7.7</v>
      </c>
      <c r="D917">
        <v>7.85</v>
      </c>
      <c r="E917" s="2">
        <v>8.01</v>
      </c>
      <c r="F917">
        <v>8.0500000000000007</v>
      </c>
      <c r="G917" s="49">
        <v>8.16</v>
      </c>
      <c r="H917">
        <v>8.3699999999999992</v>
      </c>
    </row>
    <row r="918" spans="2:8" x14ac:dyDescent="0.25">
      <c r="B918" s="1">
        <v>36704</v>
      </c>
      <c r="C918">
        <v>7.71</v>
      </c>
      <c r="D918">
        <v>7.86</v>
      </c>
      <c r="E918" s="2">
        <v>8.02</v>
      </c>
      <c r="F918">
        <v>8.0500000000000007</v>
      </c>
      <c r="G918" s="49">
        <v>8.15</v>
      </c>
      <c r="H918">
        <v>8.35</v>
      </c>
    </row>
    <row r="919" spans="2:8" x14ac:dyDescent="0.25">
      <c r="B919" s="1">
        <v>36705</v>
      </c>
      <c r="C919">
        <v>7.69</v>
      </c>
      <c r="D919">
        <v>7.86</v>
      </c>
      <c r="E919" s="2">
        <v>8.02</v>
      </c>
      <c r="F919">
        <v>8.07</v>
      </c>
      <c r="G919" s="49">
        <v>8.17</v>
      </c>
      <c r="H919">
        <v>8.3699999999999992</v>
      </c>
    </row>
    <row r="920" spans="2:8" x14ac:dyDescent="0.25">
      <c r="B920" s="1">
        <v>36706</v>
      </c>
      <c r="C920">
        <v>7.64</v>
      </c>
      <c r="D920">
        <v>7.8</v>
      </c>
      <c r="E920" s="2">
        <v>7.94</v>
      </c>
      <c r="F920">
        <v>8.01</v>
      </c>
      <c r="G920" s="49">
        <v>8.09</v>
      </c>
      <c r="H920">
        <v>8.27</v>
      </c>
    </row>
    <row r="921" spans="2:8" x14ac:dyDescent="0.25">
      <c r="B921" s="1">
        <v>36707</v>
      </c>
      <c r="C921">
        <v>7.64</v>
      </c>
      <c r="D921">
        <v>7.81</v>
      </c>
      <c r="E921" s="2">
        <v>7.98</v>
      </c>
      <c r="F921">
        <v>8.02</v>
      </c>
      <c r="G921" s="49">
        <v>8.1300000000000008</v>
      </c>
      <c r="H921">
        <v>8.2899999999999991</v>
      </c>
    </row>
    <row r="922" spans="2:8" x14ac:dyDescent="0.25">
      <c r="B922" s="1">
        <v>36710</v>
      </c>
      <c r="C922">
        <v>7.58</v>
      </c>
      <c r="D922">
        <v>7.75</v>
      </c>
      <c r="E922" s="2">
        <v>7.92</v>
      </c>
      <c r="F922">
        <v>7.98</v>
      </c>
      <c r="G922" s="49">
        <v>8.09</v>
      </c>
      <c r="H922">
        <v>8.27</v>
      </c>
    </row>
    <row r="923" spans="2:8" x14ac:dyDescent="0.25">
      <c r="B923" s="1">
        <v>36711</v>
      </c>
      <c r="C923">
        <v>7.58</v>
      </c>
      <c r="D923">
        <v>7.75</v>
      </c>
      <c r="E923" s="2">
        <v>7.92</v>
      </c>
      <c r="F923">
        <v>7.98</v>
      </c>
      <c r="G923" s="49">
        <v>8.09</v>
      </c>
      <c r="H923">
        <v>8.27</v>
      </c>
    </row>
    <row r="924" spans="2:8" x14ac:dyDescent="0.25">
      <c r="B924" s="1">
        <v>36712</v>
      </c>
      <c r="C924">
        <v>7.56</v>
      </c>
      <c r="D924">
        <v>7.74</v>
      </c>
      <c r="E924" s="2">
        <v>7.91</v>
      </c>
      <c r="F924">
        <v>7.97</v>
      </c>
      <c r="G924" s="49">
        <v>8.09</v>
      </c>
      <c r="H924">
        <v>8.25</v>
      </c>
    </row>
    <row r="925" spans="2:8" x14ac:dyDescent="0.25">
      <c r="B925" s="1">
        <v>36713</v>
      </c>
      <c r="C925">
        <v>7.62</v>
      </c>
      <c r="D925">
        <v>7.79</v>
      </c>
      <c r="E925" s="2">
        <v>7.95</v>
      </c>
      <c r="F925">
        <v>8.0299999999999994</v>
      </c>
      <c r="G925" s="49">
        <v>8.14</v>
      </c>
      <c r="H925">
        <v>8.31</v>
      </c>
    </row>
    <row r="926" spans="2:8" x14ac:dyDescent="0.25">
      <c r="B926" s="1">
        <v>36714</v>
      </c>
      <c r="C926">
        <v>7.57</v>
      </c>
      <c r="D926">
        <v>7.74</v>
      </c>
      <c r="E926" s="2">
        <v>7.9</v>
      </c>
      <c r="F926">
        <v>7.99</v>
      </c>
      <c r="G926" s="49">
        <v>8.1</v>
      </c>
      <c r="H926">
        <v>8.26</v>
      </c>
    </row>
    <row r="927" spans="2:8" x14ac:dyDescent="0.25">
      <c r="B927" s="1">
        <v>36717</v>
      </c>
      <c r="C927">
        <v>7.58</v>
      </c>
      <c r="D927">
        <v>7.76</v>
      </c>
      <c r="E927" s="2">
        <v>7.93</v>
      </c>
      <c r="F927">
        <v>8.02</v>
      </c>
      <c r="G927" s="49">
        <v>8.1199999999999992</v>
      </c>
      <c r="H927">
        <v>8.27</v>
      </c>
    </row>
    <row r="928" spans="2:8" x14ac:dyDescent="0.25">
      <c r="B928" s="1">
        <v>36718</v>
      </c>
      <c r="C928">
        <v>7.59</v>
      </c>
      <c r="D928">
        <v>7.78</v>
      </c>
      <c r="E928" s="2">
        <v>7.94</v>
      </c>
      <c r="F928">
        <v>8.0299999999999994</v>
      </c>
      <c r="G928" s="49">
        <v>8.1300000000000008</v>
      </c>
      <c r="H928">
        <v>8.27</v>
      </c>
    </row>
    <row r="929" spans="2:8" x14ac:dyDescent="0.25">
      <c r="B929" s="1">
        <v>36719</v>
      </c>
      <c r="C929">
        <v>7.61</v>
      </c>
      <c r="D929">
        <v>7.8</v>
      </c>
      <c r="E929" s="2">
        <v>7.97</v>
      </c>
      <c r="F929">
        <v>8.06</v>
      </c>
      <c r="G929" s="49">
        <v>8.16</v>
      </c>
      <c r="H929">
        <v>8.27</v>
      </c>
    </row>
    <row r="930" spans="2:8" x14ac:dyDescent="0.25">
      <c r="B930" s="1">
        <v>36720</v>
      </c>
      <c r="C930">
        <v>7.56</v>
      </c>
      <c r="D930">
        <v>7.75</v>
      </c>
      <c r="E930" s="2">
        <v>7.91</v>
      </c>
      <c r="F930">
        <v>7.98</v>
      </c>
      <c r="G930" s="49">
        <v>8.07</v>
      </c>
      <c r="H930">
        <v>8.1999999999999993</v>
      </c>
    </row>
    <row r="931" spans="2:8" x14ac:dyDescent="0.25">
      <c r="B931" s="1">
        <v>36721</v>
      </c>
      <c r="C931">
        <v>7.65</v>
      </c>
      <c r="D931">
        <v>7.85</v>
      </c>
      <c r="E931" s="2">
        <v>8.01</v>
      </c>
      <c r="F931">
        <v>8.0500000000000007</v>
      </c>
      <c r="G931" s="49">
        <v>8.16</v>
      </c>
      <c r="H931">
        <v>8.25</v>
      </c>
    </row>
    <row r="932" spans="2:8" x14ac:dyDescent="0.25">
      <c r="B932" s="1">
        <v>36724</v>
      </c>
      <c r="C932">
        <v>7.7</v>
      </c>
      <c r="D932">
        <v>7.91</v>
      </c>
      <c r="E932" s="2">
        <v>8.06</v>
      </c>
      <c r="F932">
        <v>8.1</v>
      </c>
      <c r="G932" s="49">
        <v>8.2100000000000009</v>
      </c>
      <c r="H932">
        <v>8.2799999999999994</v>
      </c>
    </row>
    <row r="933" spans="2:8" x14ac:dyDescent="0.25">
      <c r="B933" s="1">
        <v>36725</v>
      </c>
      <c r="C933">
        <v>7.68</v>
      </c>
      <c r="D933">
        <v>7.9</v>
      </c>
      <c r="E933" s="2">
        <v>8.0399999999999991</v>
      </c>
      <c r="F933">
        <v>8.09</v>
      </c>
      <c r="G933" s="49">
        <v>8.1999999999999993</v>
      </c>
      <c r="H933">
        <v>8.27</v>
      </c>
    </row>
    <row r="934" spans="2:8" x14ac:dyDescent="0.25">
      <c r="B934" s="1">
        <v>36726</v>
      </c>
      <c r="C934">
        <v>7.69</v>
      </c>
      <c r="D934">
        <v>7.9</v>
      </c>
      <c r="E934" s="2">
        <v>8.0500000000000007</v>
      </c>
      <c r="F934">
        <v>8.08</v>
      </c>
      <c r="G934" s="49">
        <v>8.19</v>
      </c>
      <c r="H934">
        <v>8.27</v>
      </c>
    </row>
    <row r="935" spans="2:8" x14ac:dyDescent="0.25">
      <c r="B935" s="1">
        <v>36727</v>
      </c>
      <c r="C935">
        <v>7.56</v>
      </c>
      <c r="D935">
        <v>7.75</v>
      </c>
      <c r="E935" s="2">
        <v>7.9</v>
      </c>
      <c r="F935">
        <v>7.93</v>
      </c>
      <c r="G935" s="49">
        <v>8.0500000000000007</v>
      </c>
      <c r="H935">
        <v>8.16</v>
      </c>
    </row>
    <row r="936" spans="2:8" x14ac:dyDescent="0.25">
      <c r="B936" s="1">
        <v>36728</v>
      </c>
      <c r="C936">
        <v>7.56</v>
      </c>
      <c r="D936">
        <v>7.75</v>
      </c>
      <c r="E936" s="2">
        <v>7.89</v>
      </c>
      <c r="F936">
        <v>7.92</v>
      </c>
      <c r="G936" s="49">
        <v>8.0399999999999991</v>
      </c>
      <c r="H936">
        <v>8.1300000000000008</v>
      </c>
    </row>
    <row r="937" spans="2:8" x14ac:dyDescent="0.25">
      <c r="B937" s="1">
        <v>36731</v>
      </c>
      <c r="C937">
        <v>7.59</v>
      </c>
      <c r="D937">
        <v>7.78</v>
      </c>
      <c r="E937" s="2">
        <v>7.92</v>
      </c>
      <c r="F937">
        <v>7.95</v>
      </c>
      <c r="G937" s="49">
        <v>8.07</v>
      </c>
      <c r="H937">
        <v>8.15</v>
      </c>
    </row>
    <row r="938" spans="2:8" x14ac:dyDescent="0.25">
      <c r="B938" s="1">
        <v>36732</v>
      </c>
      <c r="C938">
        <v>7.58</v>
      </c>
      <c r="D938">
        <v>7.77</v>
      </c>
      <c r="E938" s="2">
        <v>7.91</v>
      </c>
      <c r="F938">
        <v>7.95</v>
      </c>
      <c r="G938" s="49">
        <v>8.07</v>
      </c>
      <c r="H938">
        <v>8.14</v>
      </c>
    </row>
    <row r="939" spans="2:8" x14ac:dyDescent="0.25">
      <c r="B939" s="1">
        <v>36733</v>
      </c>
      <c r="C939">
        <v>7.57</v>
      </c>
      <c r="D939">
        <v>7.77</v>
      </c>
      <c r="E939" s="2">
        <v>7.91</v>
      </c>
      <c r="F939">
        <v>7.95</v>
      </c>
      <c r="G939" s="49">
        <v>8.07</v>
      </c>
      <c r="H939">
        <v>8.15</v>
      </c>
    </row>
    <row r="940" spans="2:8" x14ac:dyDescent="0.25">
      <c r="B940" s="1">
        <v>36734</v>
      </c>
      <c r="C940">
        <v>7.54</v>
      </c>
      <c r="D940">
        <v>7.73</v>
      </c>
      <c r="E940" s="2">
        <v>7.87</v>
      </c>
      <c r="F940">
        <v>7.92</v>
      </c>
      <c r="G940" s="49">
        <v>8.0399999999999991</v>
      </c>
      <c r="H940">
        <v>8.1</v>
      </c>
    </row>
    <row r="941" spans="2:8" x14ac:dyDescent="0.25">
      <c r="B941" s="1">
        <v>36735</v>
      </c>
      <c r="C941">
        <v>7.54</v>
      </c>
      <c r="D941">
        <v>7.73</v>
      </c>
      <c r="E941" s="2">
        <v>7.89</v>
      </c>
      <c r="F941">
        <v>7.94</v>
      </c>
      <c r="G941" s="49">
        <v>8.0500000000000007</v>
      </c>
      <c r="H941">
        <v>8.1199999999999992</v>
      </c>
    </row>
    <row r="942" spans="2:8" x14ac:dyDescent="0.25">
      <c r="B942" s="1">
        <v>36738</v>
      </c>
      <c r="C942">
        <v>7.53</v>
      </c>
      <c r="D942">
        <v>7.75</v>
      </c>
      <c r="E942" s="2">
        <v>7.91</v>
      </c>
      <c r="F942">
        <v>7.97</v>
      </c>
      <c r="G942" s="49">
        <v>8.0500000000000007</v>
      </c>
      <c r="H942">
        <v>8.16</v>
      </c>
    </row>
    <row r="943" spans="2:8" x14ac:dyDescent="0.25">
      <c r="B943" s="1">
        <v>36739</v>
      </c>
      <c r="C943">
        <v>7.49</v>
      </c>
      <c r="D943">
        <v>7.7</v>
      </c>
      <c r="E943" s="2">
        <v>7.86</v>
      </c>
      <c r="F943">
        <v>7.92</v>
      </c>
      <c r="G943" s="49">
        <v>7.99</v>
      </c>
      <c r="H943">
        <v>8.11</v>
      </c>
    </row>
    <row r="944" spans="2:8" x14ac:dyDescent="0.25">
      <c r="B944" s="1">
        <v>36740</v>
      </c>
      <c r="C944">
        <v>7.47</v>
      </c>
      <c r="D944">
        <v>7.67</v>
      </c>
      <c r="E944" s="2">
        <v>7.83</v>
      </c>
      <c r="F944">
        <v>7.9</v>
      </c>
      <c r="G944" s="49">
        <v>7.97</v>
      </c>
      <c r="H944">
        <v>8.1199999999999992</v>
      </c>
    </row>
    <row r="945" spans="2:8" x14ac:dyDescent="0.25">
      <c r="B945" s="1">
        <v>36741</v>
      </c>
      <c r="C945">
        <v>7.46</v>
      </c>
      <c r="D945">
        <v>7.66</v>
      </c>
      <c r="E945" s="2">
        <v>7.81</v>
      </c>
      <c r="F945">
        <v>7.87</v>
      </c>
      <c r="G945" s="49">
        <v>7.95</v>
      </c>
      <c r="H945">
        <v>8.09</v>
      </c>
    </row>
    <row r="946" spans="2:8" x14ac:dyDescent="0.25">
      <c r="B946" s="1">
        <v>36742</v>
      </c>
      <c r="C946">
        <v>7.39</v>
      </c>
      <c r="D946">
        <v>7.6</v>
      </c>
      <c r="E946" s="2">
        <v>7.75</v>
      </c>
      <c r="F946">
        <v>7.82</v>
      </c>
      <c r="G946" s="49">
        <v>7.91</v>
      </c>
      <c r="H946">
        <v>8.06</v>
      </c>
    </row>
    <row r="947" spans="2:8" x14ac:dyDescent="0.25">
      <c r="B947" s="1">
        <v>36745</v>
      </c>
      <c r="C947">
        <v>7.42</v>
      </c>
      <c r="D947">
        <v>7.64</v>
      </c>
      <c r="E947" s="2">
        <v>7.79</v>
      </c>
      <c r="F947">
        <v>7.86</v>
      </c>
      <c r="G947" s="49">
        <v>7.95</v>
      </c>
      <c r="H947">
        <v>8.1</v>
      </c>
    </row>
    <row r="948" spans="2:8" x14ac:dyDescent="0.25">
      <c r="B948" s="1">
        <v>36746</v>
      </c>
      <c r="C948">
        <v>7.4</v>
      </c>
      <c r="D948">
        <v>7.61</v>
      </c>
      <c r="E948" s="2">
        <v>7.76</v>
      </c>
      <c r="F948">
        <v>7.82</v>
      </c>
      <c r="G948" s="49">
        <v>7.91</v>
      </c>
      <c r="H948">
        <v>8.08</v>
      </c>
    </row>
    <row r="949" spans="2:8" x14ac:dyDescent="0.25">
      <c r="B949" s="1">
        <v>36747</v>
      </c>
      <c r="C949">
        <v>7.41</v>
      </c>
      <c r="D949">
        <v>7.6</v>
      </c>
      <c r="E949" s="2">
        <v>7.75</v>
      </c>
      <c r="F949">
        <v>7.82</v>
      </c>
      <c r="G949" s="49">
        <v>7.91</v>
      </c>
      <c r="H949">
        <v>8.07</v>
      </c>
    </row>
    <row r="950" spans="2:8" x14ac:dyDescent="0.25">
      <c r="B950" s="1">
        <v>36748</v>
      </c>
      <c r="C950">
        <v>7.39</v>
      </c>
      <c r="D950">
        <v>7.57</v>
      </c>
      <c r="E950" s="2">
        <v>7.72</v>
      </c>
      <c r="F950">
        <v>7.78</v>
      </c>
      <c r="G950" s="49">
        <v>7.87</v>
      </c>
      <c r="H950">
        <v>8.0299999999999994</v>
      </c>
    </row>
    <row r="951" spans="2:8" x14ac:dyDescent="0.25">
      <c r="B951" s="1">
        <v>36749</v>
      </c>
      <c r="C951">
        <v>7.47</v>
      </c>
      <c r="D951">
        <v>7.64</v>
      </c>
      <c r="E951" s="2">
        <v>7.78</v>
      </c>
      <c r="F951">
        <v>7.83</v>
      </c>
      <c r="G951" s="49">
        <v>7.92</v>
      </c>
      <c r="H951">
        <v>8.07</v>
      </c>
    </row>
    <row r="952" spans="2:8" x14ac:dyDescent="0.25">
      <c r="B952" s="1">
        <v>36752</v>
      </c>
      <c r="C952">
        <v>7.46</v>
      </c>
      <c r="D952">
        <v>7.63</v>
      </c>
      <c r="E952" s="2">
        <v>7.77</v>
      </c>
      <c r="F952">
        <v>7.81</v>
      </c>
      <c r="G952" s="49">
        <v>7.92</v>
      </c>
      <c r="H952">
        <v>8.0500000000000007</v>
      </c>
    </row>
    <row r="953" spans="2:8" x14ac:dyDescent="0.25">
      <c r="B953" s="1">
        <v>36753</v>
      </c>
      <c r="C953">
        <v>7.49</v>
      </c>
      <c r="D953">
        <v>7.67</v>
      </c>
      <c r="E953" s="2">
        <v>7.81</v>
      </c>
      <c r="F953">
        <v>7.82</v>
      </c>
      <c r="G953" s="49">
        <v>7.9</v>
      </c>
      <c r="H953">
        <v>8.06</v>
      </c>
    </row>
    <row r="954" spans="2:8" x14ac:dyDescent="0.25">
      <c r="B954" s="1">
        <v>36754</v>
      </c>
      <c r="C954">
        <v>7.51</v>
      </c>
      <c r="D954">
        <v>7.69</v>
      </c>
      <c r="E954" s="2">
        <v>7.83</v>
      </c>
      <c r="F954">
        <v>7.84</v>
      </c>
      <c r="G954" s="49">
        <v>7.92</v>
      </c>
      <c r="H954">
        <v>8.07</v>
      </c>
    </row>
    <row r="955" spans="2:8" x14ac:dyDescent="0.25">
      <c r="B955" s="1">
        <v>36755</v>
      </c>
      <c r="C955">
        <v>7.5</v>
      </c>
      <c r="D955">
        <v>7.7</v>
      </c>
      <c r="E955" s="2">
        <v>7.82</v>
      </c>
      <c r="F955">
        <v>7.83</v>
      </c>
      <c r="G955" s="49">
        <v>7.91</v>
      </c>
      <c r="H955">
        <v>8.06</v>
      </c>
    </row>
    <row r="956" spans="2:8" x14ac:dyDescent="0.25">
      <c r="B956" s="1">
        <v>36756</v>
      </c>
      <c r="C956">
        <v>7.47</v>
      </c>
      <c r="D956">
        <v>7.66</v>
      </c>
      <c r="E956" s="2">
        <v>7.79</v>
      </c>
      <c r="F956">
        <v>7.8</v>
      </c>
      <c r="G956" s="49">
        <v>7.88</v>
      </c>
      <c r="H956">
        <v>8.0500000000000007</v>
      </c>
    </row>
    <row r="957" spans="2:8" x14ac:dyDescent="0.25">
      <c r="B957" s="1">
        <v>36759</v>
      </c>
      <c r="C957">
        <v>7.52</v>
      </c>
      <c r="D957">
        <v>7.68</v>
      </c>
      <c r="E957" s="2">
        <v>7.79</v>
      </c>
      <c r="F957">
        <v>7.8</v>
      </c>
      <c r="G957" s="49">
        <v>7.9</v>
      </c>
      <c r="H957">
        <v>8.06</v>
      </c>
    </row>
    <row r="958" spans="2:8" x14ac:dyDescent="0.25">
      <c r="B958" s="1">
        <v>36760</v>
      </c>
      <c r="C958">
        <v>7.52</v>
      </c>
      <c r="D958">
        <v>7.66</v>
      </c>
      <c r="E958" s="2">
        <v>7.79</v>
      </c>
      <c r="F958">
        <v>7.81</v>
      </c>
      <c r="G958" s="49">
        <v>7.89</v>
      </c>
      <c r="H958">
        <v>8.08</v>
      </c>
    </row>
    <row r="959" spans="2:8" x14ac:dyDescent="0.25">
      <c r="B959" s="1">
        <v>36761</v>
      </c>
      <c r="C959">
        <v>7.48</v>
      </c>
      <c r="D959">
        <v>7.61</v>
      </c>
      <c r="E959" s="2">
        <v>7.74</v>
      </c>
      <c r="F959">
        <v>7.77</v>
      </c>
      <c r="G959" s="49">
        <v>7.86</v>
      </c>
      <c r="H959">
        <v>8.0500000000000007</v>
      </c>
    </row>
    <row r="960" spans="2:8" x14ac:dyDescent="0.25">
      <c r="B960" s="1">
        <v>36762</v>
      </c>
      <c r="C960">
        <v>7.46</v>
      </c>
      <c r="D960">
        <v>7.59</v>
      </c>
      <c r="E960" s="2">
        <v>7.73</v>
      </c>
      <c r="F960">
        <v>7.76</v>
      </c>
      <c r="G960" s="49">
        <v>7.85</v>
      </c>
      <c r="H960">
        <v>8.0399999999999991</v>
      </c>
    </row>
    <row r="961" spans="2:8" x14ac:dyDescent="0.25">
      <c r="B961" s="1">
        <v>36763</v>
      </c>
      <c r="C961">
        <v>7.46</v>
      </c>
      <c r="D961">
        <v>7.59</v>
      </c>
      <c r="E961" s="2">
        <v>7.72</v>
      </c>
      <c r="F961">
        <v>7.76</v>
      </c>
      <c r="G961" s="49">
        <v>7.84</v>
      </c>
      <c r="H961">
        <v>8.0399999999999991</v>
      </c>
    </row>
    <row r="962" spans="2:8" x14ac:dyDescent="0.25">
      <c r="B962" s="1">
        <v>36766</v>
      </c>
      <c r="C962">
        <v>7.49</v>
      </c>
      <c r="D962">
        <v>7.64</v>
      </c>
      <c r="E962" s="2">
        <v>7.76</v>
      </c>
      <c r="F962">
        <v>7.81</v>
      </c>
      <c r="G962" s="49">
        <v>7.89</v>
      </c>
      <c r="H962">
        <v>8.1</v>
      </c>
    </row>
    <row r="963" spans="2:8" x14ac:dyDescent="0.25">
      <c r="B963" s="1">
        <v>36767</v>
      </c>
      <c r="C963">
        <v>7.52</v>
      </c>
      <c r="D963">
        <v>7.67</v>
      </c>
      <c r="E963" s="2">
        <v>7.8</v>
      </c>
      <c r="F963">
        <v>7.85</v>
      </c>
      <c r="G963" s="49">
        <v>7.92</v>
      </c>
      <c r="H963">
        <v>8.14</v>
      </c>
    </row>
    <row r="964" spans="2:8" x14ac:dyDescent="0.25">
      <c r="B964" s="1">
        <v>36768</v>
      </c>
      <c r="C964">
        <v>7.51</v>
      </c>
      <c r="D964">
        <v>7.66</v>
      </c>
      <c r="E964" s="2">
        <v>7.79</v>
      </c>
      <c r="F964">
        <v>7.84</v>
      </c>
      <c r="G964" s="49">
        <v>7.91</v>
      </c>
      <c r="H964">
        <v>8.1300000000000008</v>
      </c>
    </row>
    <row r="965" spans="2:8" x14ac:dyDescent="0.25">
      <c r="B965" s="1">
        <v>36769</v>
      </c>
      <c r="C965">
        <v>7.39</v>
      </c>
      <c r="D965">
        <v>7.53</v>
      </c>
      <c r="E965" s="2">
        <v>7.73</v>
      </c>
      <c r="F965">
        <v>7.78</v>
      </c>
      <c r="G965" s="49">
        <v>7.89</v>
      </c>
      <c r="H965">
        <v>8.1</v>
      </c>
    </row>
    <row r="966" spans="2:8" x14ac:dyDescent="0.25">
      <c r="B966" s="1">
        <v>36770</v>
      </c>
      <c r="C966">
        <v>7.31</v>
      </c>
      <c r="D966">
        <v>7.46</v>
      </c>
      <c r="E966" s="2">
        <v>7.65</v>
      </c>
      <c r="F966">
        <v>7.71</v>
      </c>
      <c r="G966" s="49">
        <v>7.84</v>
      </c>
      <c r="H966">
        <v>8.08</v>
      </c>
    </row>
    <row r="967" spans="2:8" x14ac:dyDescent="0.25">
      <c r="B967" s="1">
        <v>36773</v>
      </c>
      <c r="C967">
        <v>7.31</v>
      </c>
      <c r="D967">
        <v>7.46</v>
      </c>
      <c r="E967" s="2">
        <v>7.65</v>
      </c>
      <c r="F967">
        <v>7.71</v>
      </c>
      <c r="G967" s="49">
        <v>7.84</v>
      </c>
      <c r="H967">
        <v>8.08</v>
      </c>
    </row>
    <row r="968" spans="2:8" x14ac:dyDescent="0.25">
      <c r="B968" s="1">
        <v>36774</v>
      </c>
      <c r="C968">
        <v>7.31</v>
      </c>
      <c r="D968">
        <v>7.46</v>
      </c>
      <c r="E968" s="2">
        <v>7.65</v>
      </c>
      <c r="F968">
        <v>7.72</v>
      </c>
      <c r="G968" s="49">
        <v>7.84</v>
      </c>
      <c r="H968">
        <v>8.08</v>
      </c>
    </row>
    <row r="969" spans="2:8" x14ac:dyDescent="0.25">
      <c r="B969" s="1">
        <v>36775</v>
      </c>
      <c r="C969">
        <v>7.33</v>
      </c>
      <c r="D969">
        <v>7.48</v>
      </c>
      <c r="E969" s="2">
        <v>7.68</v>
      </c>
      <c r="F969">
        <v>7.75</v>
      </c>
      <c r="G969" s="49">
        <v>7.87</v>
      </c>
      <c r="H969">
        <v>8.1199999999999992</v>
      </c>
    </row>
    <row r="970" spans="2:8" x14ac:dyDescent="0.25">
      <c r="B970" s="1">
        <v>36776</v>
      </c>
      <c r="C970">
        <v>7.35</v>
      </c>
      <c r="D970">
        <v>7.51</v>
      </c>
      <c r="E970" s="2">
        <v>7.7</v>
      </c>
      <c r="F970">
        <v>7.79</v>
      </c>
      <c r="G970" s="49">
        <v>7.91</v>
      </c>
      <c r="H970">
        <v>8.14</v>
      </c>
    </row>
    <row r="971" spans="2:8" x14ac:dyDescent="0.25">
      <c r="B971" s="1">
        <v>36777</v>
      </c>
      <c r="C971">
        <v>7.31</v>
      </c>
      <c r="D971">
        <v>7.47</v>
      </c>
      <c r="E971" s="2">
        <v>7.68</v>
      </c>
      <c r="F971">
        <v>7.76</v>
      </c>
      <c r="G971" s="49">
        <v>7.88</v>
      </c>
      <c r="H971">
        <v>8.1199999999999992</v>
      </c>
    </row>
    <row r="972" spans="2:8" x14ac:dyDescent="0.25">
      <c r="B972" s="1">
        <v>36780</v>
      </c>
      <c r="C972">
        <v>7.33</v>
      </c>
      <c r="D972">
        <v>7.5</v>
      </c>
      <c r="E972" s="2">
        <v>7.71</v>
      </c>
      <c r="F972">
        <v>7.8</v>
      </c>
      <c r="G972" s="49">
        <v>7.92</v>
      </c>
      <c r="H972">
        <v>8.16</v>
      </c>
    </row>
    <row r="973" spans="2:8" x14ac:dyDescent="0.25">
      <c r="B973" s="1">
        <v>36781</v>
      </c>
      <c r="C973">
        <v>7.33</v>
      </c>
      <c r="D973">
        <v>7.5</v>
      </c>
      <c r="E973" s="2">
        <v>7.71</v>
      </c>
      <c r="F973">
        <v>7.8</v>
      </c>
      <c r="G973" s="49">
        <v>7.93</v>
      </c>
      <c r="H973">
        <v>8.18</v>
      </c>
    </row>
    <row r="974" spans="2:8" x14ac:dyDescent="0.25">
      <c r="B974" s="1">
        <v>36782</v>
      </c>
      <c r="C974">
        <v>7.28</v>
      </c>
      <c r="D974">
        <v>7.45</v>
      </c>
      <c r="E974" s="2">
        <v>7.66</v>
      </c>
      <c r="F974">
        <v>7.76</v>
      </c>
      <c r="G974" s="49">
        <v>7.88</v>
      </c>
      <c r="H974">
        <v>8.16</v>
      </c>
    </row>
    <row r="975" spans="2:8" x14ac:dyDescent="0.25">
      <c r="B975" s="1">
        <v>36783</v>
      </c>
      <c r="C975">
        <v>7.29</v>
      </c>
      <c r="D975">
        <v>7.46</v>
      </c>
      <c r="E975" s="2">
        <v>7.69</v>
      </c>
      <c r="F975">
        <v>7.81</v>
      </c>
      <c r="G975" s="49">
        <v>7.94</v>
      </c>
      <c r="H975">
        <v>8.23</v>
      </c>
    </row>
    <row r="976" spans="2:8" x14ac:dyDescent="0.25">
      <c r="B976" s="1">
        <v>36784</v>
      </c>
      <c r="C976">
        <v>7.25</v>
      </c>
      <c r="D976">
        <v>7.43</v>
      </c>
      <c r="E976" s="2">
        <v>7.68</v>
      </c>
      <c r="F976">
        <v>7.83</v>
      </c>
      <c r="G976" s="49">
        <v>7.98</v>
      </c>
      <c r="H976">
        <v>8.2899999999999991</v>
      </c>
    </row>
    <row r="977" spans="2:8" x14ac:dyDescent="0.25">
      <c r="B977" s="1">
        <v>36787</v>
      </c>
      <c r="C977">
        <v>7.22</v>
      </c>
      <c r="D977">
        <v>7.41</v>
      </c>
      <c r="E977" s="2">
        <v>7.67</v>
      </c>
      <c r="F977">
        <v>7.86</v>
      </c>
      <c r="G977" s="49">
        <v>8.01</v>
      </c>
      <c r="H977">
        <v>8.34</v>
      </c>
    </row>
    <row r="978" spans="2:8" x14ac:dyDescent="0.25">
      <c r="B978" s="1">
        <v>36788</v>
      </c>
      <c r="C978">
        <v>7.23</v>
      </c>
      <c r="D978">
        <v>7.41</v>
      </c>
      <c r="E978" s="2">
        <v>7.66</v>
      </c>
      <c r="F978">
        <v>7.83</v>
      </c>
      <c r="G978" s="49">
        <v>7.98</v>
      </c>
      <c r="H978">
        <v>8.2799999999999994</v>
      </c>
    </row>
    <row r="979" spans="2:8" x14ac:dyDescent="0.25">
      <c r="B979" s="1">
        <v>36789</v>
      </c>
      <c r="C979">
        <v>7.26</v>
      </c>
      <c r="D979">
        <v>7.45</v>
      </c>
      <c r="E979" s="2">
        <v>7.7</v>
      </c>
      <c r="F979">
        <v>7.87</v>
      </c>
      <c r="G979" s="49">
        <v>8.02</v>
      </c>
      <c r="H979">
        <v>8.32</v>
      </c>
    </row>
    <row r="980" spans="2:8" x14ac:dyDescent="0.25">
      <c r="B980" s="1">
        <v>36790</v>
      </c>
      <c r="C980">
        <v>7.26</v>
      </c>
      <c r="D980">
        <v>7.45</v>
      </c>
      <c r="E980" s="2">
        <v>7.69</v>
      </c>
      <c r="F980">
        <v>7.84</v>
      </c>
      <c r="G980" s="49">
        <v>7.99</v>
      </c>
      <c r="H980">
        <v>8.2899999999999991</v>
      </c>
    </row>
    <row r="981" spans="2:8" x14ac:dyDescent="0.25">
      <c r="B981" s="1">
        <v>36791</v>
      </c>
      <c r="C981">
        <v>7.23</v>
      </c>
      <c r="D981">
        <v>7.42</v>
      </c>
      <c r="E981" s="2">
        <v>7.66</v>
      </c>
      <c r="F981">
        <v>7.8</v>
      </c>
      <c r="G981" s="49">
        <v>7.96</v>
      </c>
      <c r="H981">
        <v>8.27</v>
      </c>
    </row>
    <row r="982" spans="2:8" x14ac:dyDescent="0.25">
      <c r="B982" s="1">
        <v>36794</v>
      </c>
      <c r="C982">
        <v>7.25</v>
      </c>
      <c r="D982">
        <v>7.41</v>
      </c>
      <c r="E982" s="2">
        <v>7.65</v>
      </c>
      <c r="F982">
        <v>7.79</v>
      </c>
      <c r="G982" s="49">
        <v>7.95</v>
      </c>
      <c r="H982">
        <v>8.24</v>
      </c>
    </row>
    <row r="983" spans="2:8" x14ac:dyDescent="0.25">
      <c r="B983" s="1">
        <v>36795</v>
      </c>
      <c r="C983">
        <v>7.21</v>
      </c>
      <c r="D983">
        <v>7.38</v>
      </c>
      <c r="E983" s="2">
        <v>7.63</v>
      </c>
      <c r="F983">
        <v>7.78</v>
      </c>
      <c r="G983" s="49">
        <v>7.93</v>
      </c>
      <c r="H983">
        <v>8.2200000000000006</v>
      </c>
    </row>
    <row r="984" spans="2:8" x14ac:dyDescent="0.25">
      <c r="B984" s="1">
        <v>36796</v>
      </c>
      <c r="C984">
        <v>7.19</v>
      </c>
      <c r="D984">
        <v>7.36</v>
      </c>
      <c r="E984" s="2">
        <v>7.6</v>
      </c>
      <c r="F984">
        <v>7.76</v>
      </c>
      <c r="G984" s="49">
        <v>7.92</v>
      </c>
      <c r="H984">
        <v>8.24</v>
      </c>
    </row>
    <row r="985" spans="2:8" x14ac:dyDescent="0.25">
      <c r="B985" s="1">
        <v>36797</v>
      </c>
      <c r="C985">
        <v>7.2</v>
      </c>
      <c r="D985">
        <v>7.37</v>
      </c>
      <c r="E985" s="2">
        <v>7.6</v>
      </c>
      <c r="F985">
        <v>7.74</v>
      </c>
      <c r="G985" s="49">
        <v>7.89</v>
      </c>
      <c r="H985">
        <v>8.19</v>
      </c>
    </row>
    <row r="986" spans="2:8" x14ac:dyDescent="0.25">
      <c r="B986" s="1">
        <v>36798</v>
      </c>
      <c r="C986">
        <v>7.18</v>
      </c>
      <c r="D986">
        <v>7.33</v>
      </c>
      <c r="E986" s="2">
        <v>7.57</v>
      </c>
      <c r="F986">
        <v>7.72</v>
      </c>
      <c r="G986" s="49">
        <v>7.85</v>
      </c>
      <c r="H986">
        <v>8.18</v>
      </c>
    </row>
    <row r="987" spans="2:8" x14ac:dyDescent="0.25">
      <c r="B987" s="1">
        <v>36799</v>
      </c>
      <c r="C987">
        <v>7.19</v>
      </c>
      <c r="D987">
        <v>7.34</v>
      </c>
      <c r="E987" s="2">
        <v>7.59</v>
      </c>
      <c r="F987">
        <v>7.72</v>
      </c>
      <c r="G987" s="49">
        <v>7.86</v>
      </c>
      <c r="H987">
        <v>8.19</v>
      </c>
    </row>
    <row r="988" spans="2:8" x14ac:dyDescent="0.25">
      <c r="B988" s="1">
        <v>36801</v>
      </c>
      <c r="C988">
        <v>7.18</v>
      </c>
      <c r="D988">
        <v>7.33</v>
      </c>
      <c r="E988" s="2">
        <v>7.58</v>
      </c>
      <c r="F988">
        <v>7.74</v>
      </c>
      <c r="G988" s="49">
        <v>7.87</v>
      </c>
      <c r="H988">
        <v>8.24</v>
      </c>
    </row>
    <row r="989" spans="2:8" x14ac:dyDescent="0.25">
      <c r="B989" s="1">
        <v>36802</v>
      </c>
      <c r="C989">
        <v>7.21</v>
      </c>
      <c r="D989">
        <v>7.37</v>
      </c>
      <c r="E989" s="2">
        <v>7.63</v>
      </c>
      <c r="F989">
        <v>7.79</v>
      </c>
      <c r="G989" s="49">
        <v>7.91</v>
      </c>
      <c r="H989">
        <v>8.25</v>
      </c>
    </row>
    <row r="990" spans="2:8" x14ac:dyDescent="0.25">
      <c r="B990" s="1">
        <v>36803</v>
      </c>
      <c r="C990">
        <v>7.24</v>
      </c>
      <c r="D990">
        <v>7.41</v>
      </c>
      <c r="E990" s="2">
        <v>7.65</v>
      </c>
      <c r="F990">
        <v>7.82</v>
      </c>
      <c r="G990" s="49">
        <v>7.93</v>
      </c>
      <c r="H990">
        <v>8.27</v>
      </c>
    </row>
    <row r="991" spans="2:8" x14ac:dyDescent="0.25">
      <c r="B991" s="1">
        <v>36804</v>
      </c>
      <c r="C991">
        <v>7.26</v>
      </c>
      <c r="D991">
        <v>7.39</v>
      </c>
      <c r="E991" s="2">
        <v>7.62</v>
      </c>
      <c r="F991">
        <v>7.79</v>
      </c>
      <c r="G991" s="49">
        <v>7.9</v>
      </c>
      <c r="H991">
        <v>8.23</v>
      </c>
    </row>
    <row r="992" spans="2:8" x14ac:dyDescent="0.25">
      <c r="B992" s="1">
        <v>36805</v>
      </c>
      <c r="C992">
        <v>7.26</v>
      </c>
      <c r="D992">
        <v>7.38</v>
      </c>
      <c r="E992" s="2">
        <v>7.6</v>
      </c>
      <c r="F992">
        <v>7.77</v>
      </c>
      <c r="G992" s="49">
        <v>7.87</v>
      </c>
      <c r="H992">
        <v>8.18</v>
      </c>
    </row>
    <row r="993" spans="2:8" x14ac:dyDescent="0.25">
      <c r="B993" s="1">
        <v>36808</v>
      </c>
      <c r="C993">
        <v>7.26</v>
      </c>
      <c r="D993">
        <v>7.38</v>
      </c>
      <c r="E993" s="2">
        <v>7.6</v>
      </c>
      <c r="F993">
        <v>7.77</v>
      </c>
      <c r="G993" s="49">
        <v>7.87</v>
      </c>
      <c r="H993">
        <v>8.18</v>
      </c>
    </row>
    <row r="994" spans="2:8" x14ac:dyDescent="0.25">
      <c r="B994" s="1">
        <v>36809</v>
      </c>
      <c r="C994">
        <v>7.25</v>
      </c>
      <c r="D994">
        <v>7.38</v>
      </c>
      <c r="E994" s="2">
        <v>7.59</v>
      </c>
      <c r="F994">
        <v>7.76</v>
      </c>
      <c r="G994" s="49">
        <v>7.85</v>
      </c>
      <c r="H994">
        <v>8.17</v>
      </c>
    </row>
    <row r="995" spans="2:8" x14ac:dyDescent="0.25">
      <c r="B995" s="1">
        <v>36810</v>
      </c>
      <c r="C995">
        <v>7.22</v>
      </c>
      <c r="D995">
        <v>7.35</v>
      </c>
      <c r="E995" s="2">
        <v>7.57</v>
      </c>
      <c r="F995">
        <v>7.75</v>
      </c>
      <c r="G995" s="49">
        <v>7.83</v>
      </c>
      <c r="H995">
        <v>8.18</v>
      </c>
    </row>
    <row r="996" spans="2:8" x14ac:dyDescent="0.25">
      <c r="B996" s="1">
        <v>36811</v>
      </c>
      <c r="C996">
        <v>7.14</v>
      </c>
      <c r="D996">
        <v>7.28</v>
      </c>
      <c r="E996" s="2">
        <v>7.52</v>
      </c>
      <c r="F996">
        <v>7.71</v>
      </c>
      <c r="G996" s="49">
        <v>7.8</v>
      </c>
      <c r="H996">
        <v>8.19</v>
      </c>
    </row>
    <row r="997" spans="2:8" x14ac:dyDescent="0.25">
      <c r="B997" s="1">
        <v>36812</v>
      </c>
      <c r="C997">
        <v>7.18</v>
      </c>
      <c r="D997">
        <v>7.32</v>
      </c>
      <c r="E997" s="2">
        <v>7.54</v>
      </c>
      <c r="F997">
        <v>7.73</v>
      </c>
      <c r="G997" s="49">
        <v>7.81</v>
      </c>
      <c r="H997">
        <v>8.1999999999999993</v>
      </c>
    </row>
    <row r="998" spans="2:8" x14ac:dyDescent="0.25">
      <c r="B998" s="1">
        <v>36815</v>
      </c>
      <c r="C998">
        <v>7.25</v>
      </c>
      <c r="D998">
        <v>7.38</v>
      </c>
      <c r="E998" s="2">
        <v>7.57</v>
      </c>
      <c r="F998">
        <v>7.75</v>
      </c>
      <c r="G998" s="49">
        <v>7.85</v>
      </c>
      <c r="H998">
        <v>8.2200000000000006</v>
      </c>
    </row>
    <row r="999" spans="2:8" x14ac:dyDescent="0.25">
      <c r="B999" s="1">
        <v>36816</v>
      </c>
      <c r="C999">
        <v>7.21</v>
      </c>
      <c r="D999">
        <v>7.31</v>
      </c>
      <c r="E999" s="2">
        <v>7.51</v>
      </c>
      <c r="F999">
        <v>7.68</v>
      </c>
      <c r="G999" s="49">
        <v>7.78</v>
      </c>
      <c r="H999">
        <v>8.18</v>
      </c>
    </row>
    <row r="1000" spans="2:8" x14ac:dyDescent="0.25">
      <c r="B1000" s="1">
        <v>36817</v>
      </c>
      <c r="C1000">
        <v>7.23</v>
      </c>
      <c r="D1000">
        <v>7.33</v>
      </c>
      <c r="E1000" s="2">
        <v>7.52</v>
      </c>
      <c r="F1000">
        <v>7.71</v>
      </c>
      <c r="G1000" s="49">
        <v>7.79</v>
      </c>
      <c r="H1000">
        <v>8.2100000000000009</v>
      </c>
    </row>
    <row r="1001" spans="2:8" x14ac:dyDescent="0.25">
      <c r="B1001" s="1">
        <v>36818</v>
      </c>
      <c r="C1001">
        <v>7.25</v>
      </c>
      <c r="D1001">
        <v>7.34</v>
      </c>
      <c r="E1001" s="2">
        <v>7.53</v>
      </c>
      <c r="F1001">
        <v>7.71</v>
      </c>
      <c r="G1001" s="49">
        <v>7.79</v>
      </c>
      <c r="H1001">
        <v>8.1999999999999993</v>
      </c>
    </row>
    <row r="1002" spans="2:8" x14ac:dyDescent="0.25">
      <c r="B1002" s="1">
        <v>36819</v>
      </c>
      <c r="C1002">
        <v>7.28</v>
      </c>
      <c r="D1002">
        <v>7.34</v>
      </c>
      <c r="E1002" s="2">
        <v>7.52</v>
      </c>
      <c r="F1002">
        <v>7.7</v>
      </c>
      <c r="G1002" s="49">
        <v>7.77</v>
      </c>
      <c r="H1002">
        <v>8.17</v>
      </c>
    </row>
    <row r="1003" spans="2:8" x14ac:dyDescent="0.25">
      <c r="B1003" s="1">
        <v>36822</v>
      </c>
      <c r="C1003">
        <v>7.26</v>
      </c>
      <c r="D1003">
        <v>7.32</v>
      </c>
      <c r="E1003" s="2">
        <v>7.48</v>
      </c>
      <c r="F1003">
        <v>7.64</v>
      </c>
      <c r="G1003" s="49">
        <v>7.71</v>
      </c>
      <c r="H1003">
        <v>8.1300000000000008</v>
      </c>
    </row>
    <row r="1004" spans="2:8" x14ac:dyDescent="0.25">
      <c r="B1004" s="1">
        <v>36823</v>
      </c>
      <c r="C1004">
        <v>7.28</v>
      </c>
      <c r="D1004">
        <v>7.35</v>
      </c>
      <c r="E1004" s="2">
        <v>7.52</v>
      </c>
      <c r="F1004">
        <v>7.68</v>
      </c>
      <c r="G1004" s="49">
        <v>7.75</v>
      </c>
      <c r="H1004">
        <v>8.16</v>
      </c>
    </row>
    <row r="1005" spans="2:8" x14ac:dyDescent="0.25">
      <c r="B1005" s="1">
        <v>36824</v>
      </c>
      <c r="C1005">
        <v>7.3</v>
      </c>
      <c r="D1005">
        <v>7.4</v>
      </c>
      <c r="E1005" s="2">
        <v>7.58</v>
      </c>
      <c r="F1005">
        <v>7.73</v>
      </c>
      <c r="G1005" s="49">
        <v>7.79</v>
      </c>
      <c r="H1005">
        <v>8.1999999999999993</v>
      </c>
    </row>
    <row r="1006" spans="2:8" x14ac:dyDescent="0.25">
      <c r="B1006" s="1">
        <v>36825</v>
      </c>
      <c r="C1006">
        <v>7.39</v>
      </c>
      <c r="D1006">
        <v>7.41</v>
      </c>
      <c r="E1006" s="2">
        <v>7.57</v>
      </c>
      <c r="F1006">
        <v>7.72</v>
      </c>
      <c r="G1006" s="49">
        <v>7.79</v>
      </c>
      <c r="H1006">
        <v>8.18</v>
      </c>
    </row>
    <row r="1007" spans="2:8" x14ac:dyDescent="0.25">
      <c r="B1007" s="1">
        <v>36826</v>
      </c>
      <c r="C1007">
        <v>7.47</v>
      </c>
      <c r="D1007">
        <v>7.46</v>
      </c>
      <c r="E1007" s="2">
        <v>7.61</v>
      </c>
      <c r="F1007">
        <v>7.75</v>
      </c>
      <c r="G1007" s="49">
        <v>7.82</v>
      </c>
      <c r="H1007">
        <v>8.2100000000000009</v>
      </c>
    </row>
    <row r="1008" spans="2:8" x14ac:dyDescent="0.25">
      <c r="B1008" s="1">
        <v>36829</v>
      </c>
      <c r="C1008">
        <v>7.52</v>
      </c>
      <c r="D1008">
        <v>7.51</v>
      </c>
      <c r="E1008" s="2">
        <v>7.65</v>
      </c>
      <c r="F1008">
        <v>7.78</v>
      </c>
      <c r="G1008" s="49">
        <v>7.87</v>
      </c>
      <c r="H1008">
        <v>8.24</v>
      </c>
    </row>
    <row r="1009" spans="2:8" x14ac:dyDescent="0.25">
      <c r="B1009" s="1">
        <v>36830</v>
      </c>
      <c r="C1009">
        <v>7.53</v>
      </c>
      <c r="D1009">
        <v>7.54</v>
      </c>
      <c r="E1009" s="2">
        <v>7.73</v>
      </c>
      <c r="F1009">
        <v>7.82</v>
      </c>
      <c r="G1009" s="49">
        <v>7.91</v>
      </c>
      <c r="H1009">
        <v>8.26</v>
      </c>
    </row>
    <row r="1010" spans="2:8" x14ac:dyDescent="0.25">
      <c r="B1010" s="1">
        <v>36831</v>
      </c>
      <c r="C1010">
        <v>7.47</v>
      </c>
      <c r="D1010">
        <v>7.49</v>
      </c>
      <c r="E1010" s="2">
        <v>7.69</v>
      </c>
      <c r="F1010">
        <v>7.78</v>
      </c>
      <c r="G1010" s="49">
        <v>7.89</v>
      </c>
      <c r="H1010">
        <v>8.25</v>
      </c>
    </row>
    <row r="1011" spans="2:8" x14ac:dyDescent="0.25">
      <c r="B1011" s="1">
        <v>36832</v>
      </c>
      <c r="C1011">
        <v>7.45</v>
      </c>
      <c r="D1011">
        <v>7.47</v>
      </c>
      <c r="E1011" s="2">
        <v>7.67</v>
      </c>
      <c r="F1011">
        <v>7.78</v>
      </c>
      <c r="G1011" s="49">
        <v>7.88</v>
      </c>
      <c r="H1011">
        <v>8.25</v>
      </c>
    </row>
    <row r="1012" spans="2:8" x14ac:dyDescent="0.25">
      <c r="B1012" s="1">
        <v>36833</v>
      </c>
      <c r="C1012">
        <v>7.49</v>
      </c>
      <c r="D1012">
        <v>7.56</v>
      </c>
      <c r="E1012" s="2">
        <v>7.75</v>
      </c>
      <c r="F1012">
        <v>7.86</v>
      </c>
      <c r="G1012" s="49">
        <v>7.96</v>
      </c>
      <c r="H1012">
        <v>8.31</v>
      </c>
    </row>
    <row r="1013" spans="2:8" x14ac:dyDescent="0.25">
      <c r="B1013" s="1">
        <v>36836</v>
      </c>
      <c r="C1013">
        <v>7.53</v>
      </c>
      <c r="D1013">
        <v>7.6</v>
      </c>
      <c r="E1013" s="2">
        <v>7.79</v>
      </c>
      <c r="F1013">
        <v>7.89</v>
      </c>
      <c r="G1013" s="49">
        <v>7.99</v>
      </c>
      <c r="H1013">
        <v>8.34</v>
      </c>
    </row>
    <row r="1014" spans="2:8" x14ac:dyDescent="0.25">
      <c r="B1014" s="1">
        <v>36837</v>
      </c>
      <c r="C1014">
        <v>7.53</v>
      </c>
      <c r="D1014">
        <v>7.59</v>
      </c>
      <c r="E1014" s="2">
        <v>7.78</v>
      </c>
      <c r="F1014">
        <v>7.88</v>
      </c>
      <c r="G1014" s="49">
        <v>7.99</v>
      </c>
      <c r="H1014">
        <v>8.34</v>
      </c>
    </row>
    <row r="1015" spans="2:8" x14ac:dyDescent="0.25">
      <c r="B1015" s="1">
        <v>36838</v>
      </c>
      <c r="C1015">
        <v>7.53</v>
      </c>
      <c r="D1015">
        <v>7.59</v>
      </c>
      <c r="E1015" s="2">
        <v>7.77</v>
      </c>
      <c r="F1015">
        <v>7.87</v>
      </c>
      <c r="G1015" s="49">
        <v>7.97</v>
      </c>
      <c r="H1015">
        <v>8.33</v>
      </c>
    </row>
    <row r="1016" spans="2:8" x14ac:dyDescent="0.25">
      <c r="B1016" s="1">
        <v>36839</v>
      </c>
      <c r="C1016">
        <v>7.46</v>
      </c>
      <c r="D1016">
        <v>7.54</v>
      </c>
      <c r="E1016" s="2">
        <v>7.72</v>
      </c>
      <c r="F1016">
        <v>7.82</v>
      </c>
      <c r="G1016" s="49">
        <v>7.92</v>
      </c>
      <c r="H1016">
        <v>8.3000000000000007</v>
      </c>
    </row>
    <row r="1017" spans="2:8" x14ac:dyDescent="0.25">
      <c r="B1017" s="1">
        <v>36840</v>
      </c>
      <c r="C1017">
        <v>7.44</v>
      </c>
      <c r="D1017">
        <v>7.53</v>
      </c>
      <c r="E1017" s="2">
        <v>7.71</v>
      </c>
      <c r="F1017">
        <v>7.81</v>
      </c>
      <c r="G1017" s="49">
        <v>7.92</v>
      </c>
      <c r="H1017">
        <v>8.31</v>
      </c>
    </row>
    <row r="1018" spans="2:8" x14ac:dyDescent="0.25">
      <c r="B1018" s="1">
        <v>36843</v>
      </c>
      <c r="C1018">
        <v>7.42</v>
      </c>
      <c r="D1018">
        <v>7.49</v>
      </c>
      <c r="E1018" s="2">
        <v>7.67</v>
      </c>
      <c r="F1018">
        <v>7.78</v>
      </c>
      <c r="G1018" s="49">
        <v>7.89</v>
      </c>
      <c r="H1018">
        <v>8.2799999999999994</v>
      </c>
    </row>
    <row r="1019" spans="2:8" x14ac:dyDescent="0.25">
      <c r="B1019" s="1">
        <v>36844</v>
      </c>
      <c r="C1019">
        <v>7.44</v>
      </c>
      <c r="D1019">
        <v>7.49</v>
      </c>
      <c r="E1019" s="2">
        <v>7.66</v>
      </c>
      <c r="F1019">
        <v>7.76</v>
      </c>
      <c r="G1019" s="49">
        <v>7.88</v>
      </c>
      <c r="H1019">
        <v>8.25</v>
      </c>
    </row>
    <row r="1020" spans="2:8" x14ac:dyDescent="0.25">
      <c r="B1020" s="1">
        <v>36845</v>
      </c>
      <c r="C1020">
        <v>7.43</v>
      </c>
      <c r="D1020">
        <v>7.48</v>
      </c>
      <c r="E1020" s="2">
        <v>7.63</v>
      </c>
      <c r="F1020">
        <v>7.72</v>
      </c>
      <c r="G1020" s="49">
        <v>7.84</v>
      </c>
      <c r="H1020">
        <v>8.2100000000000009</v>
      </c>
    </row>
    <row r="1021" spans="2:8" x14ac:dyDescent="0.25">
      <c r="B1021" s="1">
        <v>36846</v>
      </c>
      <c r="C1021">
        <v>7.4</v>
      </c>
      <c r="D1021">
        <v>7.44</v>
      </c>
      <c r="E1021" s="2">
        <v>7.59</v>
      </c>
      <c r="F1021">
        <v>7.68</v>
      </c>
      <c r="G1021" s="49">
        <v>7.81</v>
      </c>
      <c r="H1021">
        <v>8.19</v>
      </c>
    </row>
    <row r="1022" spans="2:8" x14ac:dyDescent="0.25">
      <c r="B1022" s="1">
        <v>36847</v>
      </c>
      <c r="C1022">
        <v>7.42</v>
      </c>
      <c r="D1022">
        <v>7.49</v>
      </c>
      <c r="E1022" s="2">
        <v>7.64</v>
      </c>
      <c r="F1022">
        <v>7.73</v>
      </c>
      <c r="G1022" s="49">
        <v>7.85</v>
      </c>
      <c r="H1022">
        <v>8.23</v>
      </c>
    </row>
    <row r="1023" spans="2:8" x14ac:dyDescent="0.25">
      <c r="B1023" s="1">
        <v>36850</v>
      </c>
      <c r="C1023">
        <v>7.4</v>
      </c>
      <c r="D1023">
        <v>7.47</v>
      </c>
      <c r="E1023" s="2">
        <v>7.64</v>
      </c>
      <c r="F1023">
        <v>7.74</v>
      </c>
      <c r="G1023" s="49">
        <v>7.83</v>
      </c>
      <c r="H1023">
        <v>8.2200000000000006</v>
      </c>
    </row>
    <row r="1024" spans="2:8" x14ac:dyDescent="0.25">
      <c r="B1024" s="1">
        <v>36851</v>
      </c>
      <c r="C1024">
        <v>7.42</v>
      </c>
      <c r="D1024">
        <v>7.47</v>
      </c>
      <c r="E1024" s="2">
        <v>7.64</v>
      </c>
      <c r="F1024">
        <v>7.75</v>
      </c>
      <c r="G1024" s="49">
        <v>7.83</v>
      </c>
      <c r="H1024">
        <v>8.2100000000000009</v>
      </c>
    </row>
    <row r="1025" spans="2:8" x14ac:dyDescent="0.25">
      <c r="B1025" s="1">
        <v>36852</v>
      </c>
      <c r="C1025">
        <v>7.38</v>
      </c>
      <c r="D1025">
        <v>7.43</v>
      </c>
      <c r="E1025" s="2">
        <v>7.59</v>
      </c>
      <c r="F1025">
        <v>7.7</v>
      </c>
      <c r="G1025" s="49">
        <v>7.77</v>
      </c>
      <c r="H1025">
        <v>8.14</v>
      </c>
    </row>
    <row r="1026" spans="2:8" x14ac:dyDescent="0.25">
      <c r="B1026" s="1">
        <v>36853</v>
      </c>
      <c r="C1026">
        <v>7.38</v>
      </c>
      <c r="D1026">
        <v>7.43</v>
      </c>
      <c r="E1026" s="2">
        <v>7.59</v>
      </c>
      <c r="F1026">
        <v>7.7</v>
      </c>
      <c r="G1026" s="49">
        <v>7.77</v>
      </c>
      <c r="H1026">
        <v>8.14</v>
      </c>
    </row>
    <row r="1027" spans="2:8" x14ac:dyDescent="0.25">
      <c r="B1027" s="1">
        <v>36854</v>
      </c>
      <c r="C1027">
        <v>7.43</v>
      </c>
      <c r="D1027">
        <v>7.49</v>
      </c>
      <c r="E1027" s="2">
        <v>7.63</v>
      </c>
      <c r="F1027">
        <v>7.74</v>
      </c>
      <c r="G1027" s="49">
        <v>7.81</v>
      </c>
      <c r="H1027">
        <v>8.16</v>
      </c>
    </row>
    <row r="1028" spans="2:8" x14ac:dyDescent="0.25">
      <c r="B1028" s="1">
        <v>36857</v>
      </c>
      <c r="C1028">
        <v>7.45</v>
      </c>
      <c r="D1028">
        <v>7.5</v>
      </c>
      <c r="E1028" s="2">
        <v>7.63</v>
      </c>
      <c r="F1028">
        <v>7.75</v>
      </c>
      <c r="G1028" s="49">
        <v>7.81</v>
      </c>
      <c r="H1028">
        <v>8.1999999999999993</v>
      </c>
    </row>
    <row r="1029" spans="2:8" x14ac:dyDescent="0.25">
      <c r="B1029" s="1">
        <v>36858</v>
      </c>
      <c r="C1029">
        <v>7.41</v>
      </c>
      <c r="D1029">
        <v>7.46</v>
      </c>
      <c r="E1029" s="2">
        <v>7.59</v>
      </c>
      <c r="F1029">
        <v>7.71</v>
      </c>
      <c r="G1029" s="49">
        <v>7.77</v>
      </c>
      <c r="H1029">
        <v>8.18</v>
      </c>
    </row>
    <row r="1030" spans="2:8" x14ac:dyDescent="0.25">
      <c r="B1030" s="1">
        <v>36859</v>
      </c>
      <c r="C1030">
        <v>7.35</v>
      </c>
      <c r="D1030">
        <v>7.4</v>
      </c>
      <c r="E1030" s="2">
        <v>7.54</v>
      </c>
      <c r="F1030">
        <v>7.69</v>
      </c>
      <c r="G1030" s="49">
        <v>7.74</v>
      </c>
      <c r="H1030">
        <v>8.18</v>
      </c>
    </row>
    <row r="1031" spans="2:8" x14ac:dyDescent="0.25">
      <c r="B1031" s="1">
        <v>36860</v>
      </c>
      <c r="C1031">
        <v>7.27</v>
      </c>
      <c r="D1031">
        <v>7.29</v>
      </c>
      <c r="E1031" s="2">
        <v>7.5</v>
      </c>
      <c r="F1031">
        <v>7.62</v>
      </c>
      <c r="G1031" s="49">
        <v>7.77</v>
      </c>
      <c r="H1031">
        <v>8.16</v>
      </c>
    </row>
    <row r="1032" spans="2:8" x14ac:dyDescent="0.25">
      <c r="B1032" s="1">
        <v>36861</v>
      </c>
      <c r="C1032">
        <v>7.32</v>
      </c>
      <c r="D1032">
        <v>7.35</v>
      </c>
      <c r="E1032" s="2">
        <v>7.56</v>
      </c>
      <c r="F1032">
        <v>7.68</v>
      </c>
      <c r="G1032" s="49">
        <v>7.83</v>
      </c>
      <c r="H1032">
        <v>8.19</v>
      </c>
    </row>
    <row r="1033" spans="2:8" x14ac:dyDescent="0.25">
      <c r="B1033" s="1">
        <v>36864</v>
      </c>
      <c r="C1033">
        <v>7.32</v>
      </c>
      <c r="D1033">
        <v>7.34</v>
      </c>
      <c r="E1033" s="2">
        <v>7.56</v>
      </c>
      <c r="F1033">
        <v>7.69</v>
      </c>
      <c r="G1033" s="49">
        <v>7.84</v>
      </c>
      <c r="H1033">
        <v>8.2200000000000006</v>
      </c>
    </row>
    <row r="1034" spans="2:8" x14ac:dyDescent="0.25">
      <c r="B1034" s="1">
        <v>36865</v>
      </c>
      <c r="C1034">
        <v>7.29</v>
      </c>
      <c r="D1034">
        <v>7.27</v>
      </c>
      <c r="E1034" s="2">
        <v>7.49</v>
      </c>
      <c r="F1034">
        <v>7.61</v>
      </c>
      <c r="G1034" s="49">
        <v>7.75</v>
      </c>
      <c r="H1034">
        <v>8.15</v>
      </c>
    </row>
    <row r="1035" spans="2:8" x14ac:dyDescent="0.25">
      <c r="B1035" s="1">
        <v>36866</v>
      </c>
      <c r="C1035">
        <v>7.21</v>
      </c>
      <c r="D1035">
        <v>7.19</v>
      </c>
      <c r="E1035" s="2">
        <v>7.39</v>
      </c>
      <c r="F1035">
        <v>7.5</v>
      </c>
      <c r="G1035" s="49">
        <v>7.64</v>
      </c>
      <c r="H1035">
        <v>8.07</v>
      </c>
    </row>
    <row r="1036" spans="2:8" x14ac:dyDescent="0.25">
      <c r="B1036" s="1">
        <v>36867</v>
      </c>
      <c r="C1036">
        <v>7.25</v>
      </c>
      <c r="D1036">
        <v>7.19</v>
      </c>
      <c r="E1036" s="2">
        <v>7.39</v>
      </c>
      <c r="F1036">
        <v>7.49</v>
      </c>
      <c r="G1036" s="49">
        <v>7.64</v>
      </c>
      <c r="H1036">
        <v>8.06</v>
      </c>
    </row>
    <row r="1037" spans="2:8" x14ac:dyDescent="0.25">
      <c r="B1037" s="1">
        <v>36868</v>
      </c>
      <c r="C1037">
        <v>7.29</v>
      </c>
      <c r="D1037">
        <v>7.24</v>
      </c>
      <c r="E1037" s="2">
        <v>7.45</v>
      </c>
      <c r="F1037">
        <v>7.53</v>
      </c>
      <c r="G1037" s="49">
        <v>7.67</v>
      </c>
      <c r="H1037">
        <v>8.09</v>
      </c>
    </row>
    <row r="1038" spans="2:8" x14ac:dyDescent="0.25">
      <c r="B1038" s="1">
        <v>36871</v>
      </c>
      <c r="C1038">
        <v>7.29</v>
      </c>
      <c r="D1038">
        <v>7.24</v>
      </c>
      <c r="E1038" s="2">
        <v>7.45</v>
      </c>
      <c r="F1038">
        <v>7.53</v>
      </c>
      <c r="G1038" s="49">
        <v>7.68</v>
      </c>
      <c r="H1038">
        <v>8.1</v>
      </c>
    </row>
    <row r="1039" spans="2:8" x14ac:dyDescent="0.25">
      <c r="B1039" s="1">
        <v>36872</v>
      </c>
      <c r="C1039">
        <v>7.28</v>
      </c>
      <c r="D1039">
        <v>7.23</v>
      </c>
      <c r="E1039" s="2">
        <v>7.44</v>
      </c>
      <c r="F1039">
        <v>7.52</v>
      </c>
      <c r="G1039" s="49">
        <v>7.67</v>
      </c>
      <c r="H1039">
        <v>8.09</v>
      </c>
    </row>
    <row r="1040" spans="2:8" x14ac:dyDescent="0.25">
      <c r="B1040" s="1">
        <v>36873</v>
      </c>
      <c r="C1040">
        <v>7.2</v>
      </c>
      <c r="D1040">
        <v>7.15</v>
      </c>
      <c r="E1040" s="2">
        <v>7.37</v>
      </c>
      <c r="F1040">
        <v>7.44</v>
      </c>
      <c r="G1040" s="49">
        <v>7.61</v>
      </c>
      <c r="H1040">
        <v>8.0399999999999991</v>
      </c>
    </row>
    <row r="1041" spans="2:8" x14ac:dyDescent="0.25">
      <c r="B1041" s="1">
        <v>36874</v>
      </c>
      <c r="C1041">
        <v>7.13</v>
      </c>
      <c r="D1041">
        <v>7.08</v>
      </c>
      <c r="E1041" s="2">
        <v>7.29</v>
      </c>
      <c r="F1041">
        <v>7.36</v>
      </c>
      <c r="G1041" s="49">
        <v>7.51</v>
      </c>
      <c r="H1041">
        <v>7.98</v>
      </c>
    </row>
    <row r="1042" spans="2:8" x14ac:dyDescent="0.25">
      <c r="B1042" s="1">
        <v>36875</v>
      </c>
      <c r="C1042">
        <v>7.1</v>
      </c>
      <c r="D1042">
        <v>7.04</v>
      </c>
      <c r="E1042" s="2">
        <v>7.24</v>
      </c>
      <c r="F1042">
        <v>7.31</v>
      </c>
      <c r="G1042" s="49">
        <v>7.49</v>
      </c>
      <c r="H1042">
        <v>7.95</v>
      </c>
    </row>
    <row r="1043" spans="2:8" x14ac:dyDescent="0.25">
      <c r="B1043" s="1">
        <v>36878</v>
      </c>
      <c r="C1043">
        <v>7.05</v>
      </c>
      <c r="D1043">
        <v>7</v>
      </c>
      <c r="E1043" s="2">
        <v>7.21</v>
      </c>
      <c r="F1043">
        <v>7.29</v>
      </c>
      <c r="G1043" s="49">
        <v>7.47</v>
      </c>
      <c r="H1043">
        <v>7.95</v>
      </c>
    </row>
    <row r="1044" spans="2:8" x14ac:dyDescent="0.25">
      <c r="B1044" s="1">
        <v>36879</v>
      </c>
      <c r="C1044">
        <v>7.07</v>
      </c>
      <c r="D1044">
        <v>7.01</v>
      </c>
      <c r="E1044" s="2">
        <v>7.23</v>
      </c>
      <c r="F1044">
        <v>7.31</v>
      </c>
      <c r="G1044" s="49">
        <v>7.5</v>
      </c>
      <c r="H1044">
        <v>7.99</v>
      </c>
    </row>
    <row r="1045" spans="2:8" x14ac:dyDescent="0.25">
      <c r="B1045" s="1">
        <v>36880</v>
      </c>
      <c r="C1045">
        <v>6.95</v>
      </c>
      <c r="D1045">
        <v>6.9</v>
      </c>
      <c r="E1045" s="2">
        <v>7.13</v>
      </c>
      <c r="F1045">
        <v>7.2</v>
      </c>
      <c r="G1045" s="49">
        <v>7.4</v>
      </c>
      <c r="H1045">
        <v>7.93</v>
      </c>
    </row>
    <row r="1046" spans="2:8" x14ac:dyDescent="0.25">
      <c r="B1046" s="1">
        <v>36881</v>
      </c>
      <c r="C1046">
        <v>6.89</v>
      </c>
      <c r="D1046">
        <v>6.84</v>
      </c>
      <c r="E1046" s="2">
        <v>7.07</v>
      </c>
      <c r="F1046">
        <v>7.14</v>
      </c>
      <c r="G1046" s="49">
        <v>7.35</v>
      </c>
      <c r="H1046">
        <v>7.9</v>
      </c>
    </row>
    <row r="1047" spans="2:8" x14ac:dyDescent="0.25">
      <c r="B1047" s="1">
        <v>36882</v>
      </c>
      <c r="C1047">
        <v>6.88</v>
      </c>
      <c r="D1047">
        <v>6.82</v>
      </c>
      <c r="E1047" s="2">
        <v>7.05</v>
      </c>
      <c r="F1047">
        <v>7.14</v>
      </c>
      <c r="G1047" s="49">
        <v>7.33</v>
      </c>
      <c r="H1047">
        <v>7.9</v>
      </c>
    </row>
    <row r="1048" spans="2:8" x14ac:dyDescent="0.25">
      <c r="B1048" s="1">
        <v>36886</v>
      </c>
      <c r="C1048">
        <v>6.94</v>
      </c>
      <c r="D1048">
        <v>6.85</v>
      </c>
      <c r="E1048" s="2">
        <v>7.06</v>
      </c>
      <c r="F1048">
        <v>7.17</v>
      </c>
      <c r="G1048" s="49">
        <v>7.36</v>
      </c>
      <c r="H1048">
        <v>7.92</v>
      </c>
    </row>
    <row r="1049" spans="2:8" x14ac:dyDescent="0.25">
      <c r="B1049" s="1">
        <v>36887</v>
      </c>
      <c r="C1049">
        <v>7</v>
      </c>
      <c r="D1049">
        <v>6.92</v>
      </c>
      <c r="E1049" s="2">
        <v>7.14</v>
      </c>
      <c r="F1049">
        <v>7.24</v>
      </c>
      <c r="G1049" s="49">
        <v>7.41</v>
      </c>
      <c r="H1049">
        <v>7.97</v>
      </c>
    </row>
    <row r="1050" spans="2:8" x14ac:dyDescent="0.25">
      <c r="B1050" s="1">
        <v>36888</v>
      </c>
      <c r="C1050">
        <v>7.05</v>
      </c>
      <c r="D1050">
        <v>6.97</v>
      </c>
      <c r="E1050" s="2">
        <v>7.18</v>
      </c>
      <c r="F1050">
        <v>7.28</v>
      </c>
      <c r="G1050" s="49">
        <v>7.42</v>
      </c>
      <c r="H1050">
        <v>7.99</v>
      </c>
    </row>
    <row r="1051" spans="2:8" x14ac:dyDescent="0.25">
      <c r="B1051" s="1">
        <v>36889</v>
      </c>
      <c r="C1051">
        <v>7</v>
      </c>
      <c r="D1051">
        <v>6.93</v>
      </c>
      <c r="E1051" s="2">
        <v>7.17</v>
      </c>
      <c r="F1051">
        <v>7.27</v>
      </c>
      <c r="G1051" s="49">
        <v>7.45</v>
      </c>
      <c r="H1051">
        <v>8</v>
      </c>
    </row>
    <row r="1052" spans="2:8" x14ac:dyDescent="0.25">
      <c r="B1052" s="1">
        <v>36891</v>
      </c>
      <c r="C1052">
        <v>6.93</v>
      </c>
      <c r="D1052">
        <v>6.87</v>
      </c>
      <c r="E1052" s="2">
        <v>7.19</v>
      </c>
      <c r="F1052">
        <v>7.29</v>
      </c>
      <c r="G1052" s="49">
        <v>7.45</v>
      </c>
      <c r="H1052">
        <v>8.02</v>
      </c>
    </row>
    <row r="1053" spans="2:8" x14ac:dyDescent="0.25">
      <c r="B1053" s="1">
        <v>36893</v>
      </c>
      <c r="C1053">
        <v>6.71</v>
      </c>
      <c r="D1053">
        <v>6.65</v>
      </c>
      <c r="E1053" s="2">
        <v>6.99</v>
      </c>
      <c r="F1053">
        <v>7.1</v>
      </c>
      <c r="G1053" s="49">
        <v>7.27</v>
      </c>
      <c r="H1053">
        <v>7.89</v>
      </c>
    </row>
    <row r="1054" spans="2:8" x14ac:dyDescent="0.25">
      <c r="B1054" s="1">
        <v>36894</v>
      </c>
      <c r="C1054">
        <v>6.76</v>
      </c>
      <c r="D1054">
        <v>6.81</v>
      </c>
      <c r="E1054" s="2">
        <v>7.17</v>
      </c>
      <c r="F1054">
        <v>7.28</v>
      </c>
      <c r="G1054" s="49">
        <v>7.43</v>
      </c>
      <c r="H1054">
        <v>8.01</v>
      </c>
    </row>
    <row r="1055" spans="2:8" x14ac:dyDescent="0.25">
      <c r="B1055" s="1">
        <v>36895</v>
      </c>
      <c r="C1055">
        <v>6.57</v>
      </c>
      <c r="D1055">
        <v>6.66</v>
      </c>
      <c r="E1055" s="2">
        <v>7.04</v>
      </c>
      <c r="F1055">
        <v>7.16</v>
      </c>
      <c r="G1055" s="49">
        <v>7.33</v>
      </c>
      <c r="H1055">
        <v>7.96</v>
      </c>
    </row>
    <row r="1056" spans="2:8" x14ac:dyDescent="0.25">
      <c r="B1056" s="1">
        <v>36896</v>
      </c>
      <c r="C1056">
        <v>6.39</v>
      </c>
      <c r="D1056">
        <v>6.5</v>
      </c>
      <c r="E1056" s="2">
        <v>6.92</v>
      </c>
      <c r="F1056">
        <v>7.07</v>
      </c>
      <c r="G1056" s="49">
        <v>7.25</v>
      </c>
      <c r="H1056">
        <v>7.92</v>
      </c>
    </row>
    <row r="1057" spans="2:8" x14ac:dyDescent="0.25">
      <c r="B1057" s="1">
        <v>36899</v>
      </c>
      <c r="C1057">
        <v>6.32</v>
      </c>
      <c r="D1057">
        <v>6.46</v>
      </c>
      <c r="E1057" s="2">
        <v>6.87</v>
      </c>
      <c r="F1057">
        <v>7.03</v>
      </c>
      <c r="G1057" s="49">
        <v>7.2</v>
      </c>
      <c r="H1057">
        <v>7.89</v>
      </c>
    </row>
    <row r="1058" spans="2:8" x14ac:dyDescent="0.25">
      <c r="B1058" s="1">
        <v>36900</v>
      </c>
      <c r="C1058">
        <v>6.42</v>
      </c>
      <c r="D1058">
        <v>6.54</v>
      </c>
      <c r="E1058" s="2">
        <v>6.91</v>
      </c>
      <c r="F1058">
        <v>7.06</v>
      </c>
      <c r="G1058" s="49">
        <v>7.23</v>
      </c>
      <c r="H1058">
        <v>7.86</v>
      </c>
    </row>
    <row r="1059" spans="2:8" x14ac:dyDescent="0.25">
      <c r="B1059" s="1">
        <v>36901</v>
      </c>
      <c r="C1059">
        <v>6.5</v>
      </c>
      <c r="D1059">
        <v>6.63</v>
      </c>
      <c r="E1059" s="2">
        <v>7</v>
      </c>
      <c r="F1059">
        <v>7.16</v>
      </c>
      <c r="G1059" s="49">
        <v>7.32</v>
      </c>
      <c r="H1059">
        <v>7.9</v>
      </c>
    </row>
    <row r="1060" spans="2:8" x14ac:dyDescent="0.25">
      <c r="B1060" s="1">
        <v>36902</v>
      </c>
      <c r="C1060">
        <v>6.5</v>
      </c>
      <c r="D1060">
        <v>6.63</v>
      </c>
      <c r="E1060" s="2">
        <v>7</v>
      </c>
      <c r="F1060">
        <v>7.17</v>
      </c>
      <c r="G1060" s="49">
        <v>7.35</v>
      </c>
      <c r="H1060">
        <v>7.96</v>
      </c>
    </row>
    <row r="1061" spans="2:8" x14ac:dyDescent="0.25">
      <c r="B1061" s="1">
        <v>36903</v>
      </c>
      <c r="C1061">
        <v>6.65</v>
      </c>
      <c r="D1061">
        <v>6.75</v>
      </c>
      <c r="E1061" s="2">
        <v>7.12</v>
      </c>
      <c r="F1061">
        <v>7.29</v>
      </c>
      <c r="G1061" s="49">
        <v>7.47</v>
      </c>
      <c r="H1061">
        <v>8.0399999999999991</v>
      </c>
    </row>
    <row r="1062" spans="2:8" x14ac:dyDescent="0.25">
      <c r="B1062" s="1">
        <v>36906</v>
      </c>
      <c r="C1062">
        <v>6.65</v>
      </c>
      <c r="D1062">
        <v>6.75</v>
      </c>
      <c r="E1062" s="2">
        <v>7.12</v>
      </c>
      <c r="F1062">
        <v>7.28</v>
      </c>
      <c r="G1062" s="49">
        <v>7.46</v>
      </c>
      <c r="H1062">
        <v>8.0299999999999994</v>
      </c>
    </row>
    <row r="1063" spans="2:8" x14ac:dyDescent="0.25">
      <c r="B1063" s="1">
        <v>36907</v>
      </c>
      <c r="C1063">
        <v>6.64</v>
      </c>
      <c r="D1063">
        <v>6.73</v>
      </c>
      <c r="E1063" s="2">
        <v>7.11</v>
      </c>
      <c r="F1063">
        <v>7.27</v>
      </c>
      <c r="G1063" s="49">
        <v>7.43</v>
      </c>
      <c r="H1063">
        <v>8</v>
      </c>
    </row>
    <row r="1064" spans="2:8" x14ac:dyDescent="0.25">
      <c r="B1064" s="1">
        <v>36908</v>
      </c>
      <c r="C1064">
        <v>6.62</v>
      </c>
      <c r="D1064">
        <v>6.67</v>
      </c>
      <c r="E1064" s="2">
        <v>7.03</v>
      </c>
      <c r="F1064">
        <v>7.2</v>
      </c>
      <c r="G1064" s="49">
        <v>7.37</v>
      </c>
      <c r="H1064">
        <v>7.89</v>
      </c>
    </row>
    <row r="1065" spans="2:8" x14ac:dyDescent="0.25">
      <c r="B1065" s="1">
        <v>36909</v>
      </c>
      <c r="C1065">
        <v>6.49</v>
      </c>
      <c r="D1065">
        <v>6.54</v>
      </c>
      <c r="E1065" s="2">
        <v>6.91</v>
      </c>
      <c r="F1065">
        <v>7.11</v>
      </c>
      <c r="G1065" s="49">
        <v>7.29</v>
      </c>
      <c r="H1065">
        <v>7.81</v>
      </c>
    </row>
    <row r="1066" spans="2:8" x14ac:dyDescent="0.25">
      <c r="B1066" s="1">
        <v>36910</v>
      </c>
      <c r="C1066">
        <v>6.51</v>
      </c>
      <c r="D1066">
        <v>6.62</v>
      </c>
      <c r="E1066" s="2">
        <v>6.98</v>
      </c>
      <c r="F1066">
        <v>7.17</v>
      </c>
      <c r="G1066" s="49">
        <v>7.34</v>
      </c>
      <c r="H1066">
        <v>7.88</v>
      </c>
    </row>
    <row r="1067" spans="2:8" x14ac:dyDescent="0.25">
      <c r="B1067" s="1">
        <v>36913</v>
      </c>
      <c r="C1067">
        <v>6.5</v>
      </c>
      <c r="D1067">
        <v>6.63</v>
      </c>
      <c r="E1067" s="2">
        <v>7.01</v>
      </c>
      <c r="F1067">
        <v>7.2</v>
      </c>
      <c r="G1067" s="49">
        <v>7.36</v>
      </c>
      <c r="H1067">
        <v>7.91</v>
      </c>
    </row>
    <row r="1068" spans="2:8" x14ac:dyDescent="0.25">
      <c r="B1068" s="1">
        <v>36914</v>
      </c>
      <c r="C1068">
        <v>6.49</v>
      </c>
      <c r="D1068">
        <v>6.62</v>
      </c>
      <c r="E1068" s="2">
        <v>7</v>
      </c>
      <c r="F1068">
        <v>7.2</v>
      </c>
      <c r="G1068" s="49">
        <v>7.33</v>
      </c>
      <c r="H1068">
        <v>7.9</v>
      </c>
    </row>
    <row r="1069" spans="2:8" x14ac:dyDescent="0.25">
      <c r="B1069" s="1">
        <v>36915</v>
      </c>
      <c r="C1069">
        <v>6.56</v>
      </c>
      <c r="D1069">
        <v>6.67</v>
      </c>
      <c r="E1069" s="2">
        <v>7.06</v>
      </c>
      <c r="F1069">
        <v>7.23</v>
      </c>
      <c r="G1069" s="49">
        <v>7.41</v>
      </c>
      <c r="H1069">
        <v>7.92</v>
      </c>
    </row>
    <row r="1070" spans="2:8" x14ac:dyDescent="0.25">
      <c r="B1070" s="1">
        <v>36916</v>
      </c>
      <c r="C1070">
        <v>6.54</v>
      </c>
      <c r="D1070">
        <v>6.63</v>
      </c>
      <c r="E1070" s="2">
        <v>7.01</v>
      </c>
      <c r="F1070">
        <v>7.17</v>
      </c>
      <c r="G1070" s="49">
        <v>7.34</v>
      </c>
      <c r="H1070">
        <v>7.86</v>
      </c>
    </row>
    <row r="1071" spans="2:8" x14ac:dyDescent="0.25">
      <c r="B1071" s="1">
        <v>36917</v>
      </c>
      <c r="C1071">
        <v>6.51</v>
      </c>
      <c r="D1071">
        <v>6.61</v>
      </c>
      <c r="E1071" s="2">
        <v>6.99</v>
      </c>
      <c r="F1071">
        <v>7.16</v>
      </c>
      <c r="G1071" s="49">
        <v>7.31</v>
      </c>
      <c r="H1071">
        <v>7.87</v>
      </c>
    </row>
    <row r="1072" spans="2:8" x14ac:dyDescent="0.25">
      <c r="B1072" s="1">
        <v>36920</v>
      </c>
      <c r="C1072">
        <v>6.46</v>
      </c>
      <c r="D1072">
        <v>6.63</v>
      </c>
      <c r="E1072" s="2">
        <v>7.02</v>
      </c>
      <c r="F1072">
        <v>7.2</v>
      </c>
      <c r="G1072" s="49">
        <v>7.34</v>
      </c>
      <c r="H1072">
        <v>7.89</v>
      </c>
    </row>
    <row r="1073" spans="2:8" x14ac:dyDescent="0.25">
      <c r="B1073" s="1">
        <v>36921</v>
      </c>
      <c r="C1073">
        <v>6.38</v>
      </c>
      <c r="D1073">
        <v>6.56</v>
      </c>
      <c r="E1073" s="2">
        <v>6.91</v>
      </c>
      <c r="F1073">
        <v>7.1</v>
      </c>
      <c r="G1073" s="49">
        <v>7.25</v>
      </c>
      <c r="H1073">
        <v>7.75</v>
      </c>
    </row>
    <row r="1074" spans="2:8" x14ac:dyDescent="0.25">
      <c r="B1074" s="1">
        <v>36922</v>
      </c>
      <c r="C1074">
        <v>6.14</v>
      </c>
      <c r="D1074">
        <v>6.44</v>
      </c>
      <c r="E1074" s="2">
        <v>6.81</v>
      </c>
      <c r="F1074">
        <v>6.99</v>
      </c>
      <c r="G1074" s="49">
        <v>7.21</v>
      </c>
      <c r="H1074">
        <v>7.68</v>
      </c>
    </row>
    <row r="1075" spans="2:8" x14ac:dyDescent="0.25">
      <c r="B1075" s="1">
        <v>36923</v>
      </c>
      <c r="C1075">
        <v>6.08</v>
      </c>
      <c r="D1075">
        <v>6.36</v>
      </c>
      <c r="E1075" s="2">
        <v>6.72</v>
      </c>
      <c r="F1075">
        <v>6.89</v>
      </c>
      <c r="G1075" s="49">
        <v>7.13</v>
      </c>
      <c r="H1075">
        <v>7.56</v>
      </c>
    </row>
    <row r="1076" spans="2:8" x14ac:dyDescent="0.25">
      <c r="B1076" s="1">
        <v>36924</v>
      </c>
      <c r="C1076">
        <v>6.19</v>
      </c>
      <c r="D1076">
        <v>6.46</v>
      </c>
      <c r="E1076" s="2">
        <v>6.8</v>
      </c>
      <c r="F1076">
        <v>6.97</v>
      </c>
      <c r="G1076" s="49">
        <v>7.18</v>
      </c>
      <c r="H1076">
        <v>7.62</v>
      </c>
    </row>
    <row r="1077" spans="2:8" x14ac:dyDescent="0.25">
      <c r="B1077" s="1">
        <v>36927</v>
      </c>
      <c r="C1077">
        <v>6.2</v>
      </c>
      <c r="D1077">
        <v>6.48</v>
      </c>
      <c r="E1077" s="2">
        <v>6.81</v>
      </c>
      <c r="F1077">
        <v>6.99</v>
      </c>
      <c r="G1077" s="49">
        <v>7.18</v>
      </c>
      <c r="H1077">
        <v>7.62</v>
      </c>
    </row>
    <row r="1078" spans="2:8" x14ac:dyDescent="0.25">
      <c r="B1078" s="1">
        <v>36928</v>
      </c>
      <c r="C1078">
        <v>6.24</v>
      </c>
      <c r="D1078">
        <v>6.53</v>
      </c>
      <c r="E1078" s="2">
        <v>6.87</v>
      </c>
      <c r="F1078">
        <v>7.06</v>
      </c>
      <c r="G1078" s="49">
        <v>7.24</v>
      </c>
      <c r="H1078">
        <v>7.65</v>
      </c>
    </row>
    <row r="1079" spans="2:8" x14ac:dyDescent="0.25">
      <c r="B1079" s="1">
        <v>36929</v>
      </c>
      <c r="C1079">
        <v>6.21</v>
      </c>
      <c r="D1079">
        <v>6.52</v>
      </c>
      <c r="E1079" s="2">
        <v>6.85</v>
      </c>
      <c r="F1079">
        <v>7.04</v>
      </c>
      <c r="G1079" s="49">
        <v>7.22</v>
      </c>
      <c r="H1079">
        <v>7.65</v>
      </c>
    </row>
    <row r="1080" spans="2:8" x14ac:dyDescent="0.25">
      <c r="B1080" s="1">
        <v>36930</v>
      </c>
      <c r="C1080">
        <v>6.25</v>
      </c>
      <c r="D1080">
        <v>6.52</v>
      </c>
      <c r="E1080" s="2">
        <v>6.85</v>
      </c>
      <c r="F1080">
        <v>7.05</v>
      </c>
      <c r="G1080" s="49">
        <v>7.22</v>
      </c>
      <c r="H1080">
        <v>7.67</v>
      </c>
    </row>
    <row r="1081" spans="2:8" x14ac:dyDescent="0.25">
      <c r="B1081" s="1">
        <v>36931</v>
      </c>
      <c r="C1081">
        <v>6.18</v>
      </c>
      <c r="D1081">
        <v>6.46</v>
      </c>
      <c r="E1081" s="2">
        <v>6.78</v>
      </c>
      <c r="F1081">
        <v>6.97</v>
      </c>
      <c r="G1081" s="49">
        <v>7.16</v>
      </c>
      <c r="H1081">
        <v>7.62</v>
      </c>
    </row>
    <row r="1082" spans="2:8" x14ac:dyDescent="0.25">
      <c r="B1082" s="1">
        <v>36934</v>
      </c>
      <c r="C1082">
        <v>6.2</v>
      </c>
      <c r="D1082">
        <v>6.48</v>
      </c>
      <c r="E1082" s="2">
        <v>6.81</v>
      </c>
      <c r="F1082">
        <v>7</v>
      </c>
      <c r="G1082" s="49">
        <v>7.17</v>
      </c>
      <c r="H1082">
        <v>7.69</v>
      </c>
    </row>
    <row r="1083" spans="2:8" x14ac:dyDescent="0.25">
      <c r="B1083" s="1">
        <v>36935</v>
      </c>
      <c r="C1083">
        <v>6.25</v>
      </c>
      <c r="D1083">
        <v>6.53</v>
      </c>
      <c r="E1083" s="2">
        <v>6.85</v>
      </c>
      <c r="F1083">
        <v>7.02</v>
      </c>
      <c r="G1083" s="49">
        <v>7.18</v>
      </c>
      <c r="H1083">
        <v>7.7</v>
      </c>
    </row>
    <row r="1084" spans="2:8" x14ac:dyDescent="0.25">
      <c r="B1084" s="1">
        <v>36936</v>
      </c>
      <c r="C1084">
        <v>6.33</v>
      </c>
      <c r="D1084">
        <v>6.6</v>
      </c>
      <c r="E1084" s="2">
        <v>6.92</v>
      </c>
      <c r="F1084">
        <v>7.06</v>
      </c>
      <c r="G1084" s="49">
        <v>7.21</v>
      </c>
      <c r="H1084">
        <v>7.71</v>
      </c>
    </row>
    <row r="1085" spans="2:8" x14ac:dyDescent="0.25">
      <c r="B1085" s="1">
        <v>36937</v>
      </c>
      <c r="C1085">
        <v>6.38</v>
      </c>
      <c r="D1085">
        <v>6.66</v>
      </c>
      <c r="E1085" s="2">
        <v>6.98</v>
      </c>
      <c r="F1085">
        <v>7.14</v>
      </c>
      <c r="G1085" s="49">
        <v>7.27</v>
      </c>
      <c r="H1085">
        <v>7.79</v>
      </c>
    </row>
    <row r="1086" spans="2:8" x14ac:dyDescent="0.25">
      <c r="B1086" s="1">
        <v>36938</v>
      </c>
      <c r="C1086">
        <v>6.25</v>
      </c>
      <c r="D1086">
        <v>6.54</v>
      </c>
      <c r="E1086" s="2">
        <v>6.88</v>
      </c>
      <c r="F1086">
        <v>7.05</v>
      </c>
      <c r="G1086" s="49">
        <v>7.2</v>
      </c>
      <c r="H1086">
        <v>7.75</v>
      </c>
    </row>
    <row r="1087" spans="2:8" x14ac:dyDescent="0.25">
      <c r="B1087" s="1">
        <v>36941</v>
      </c>
      <c r="C1087">
        <v>6.24</v>
      </c>
      <c r="D1087">
        <v>6.54</v>
      </c>
      <c r="E1087" s="2">
        <v>6.88</v>
      </c>
      <c r="F1087">
        <v>7.05</v>
      </c>
      <c r="G1087" s="49">
        <v>7.2</v>
      </c>
      <c r="H1087">
        <v>7.75</v>
      </c>
    </row>
    <row r="1088" spans="2:8" x14ac:dyDescent="0.25">
      <c r="B1088" s="1">
        <v>36942</v>
      </c>
      <c r="C1088">
        <v>6.22</v>
      </c>
      <c r="D1088">
        <v>6.54</v>
      </c>
      <c r="E1088" s="2">
        <v>6.88</v>
      </c>
      <c r="F1088">
        <v>7.06</v>
      </c>
      <c r="G1088" s="49">
        <v>7.21</v>
      </c>
      <c r="H1088">
        <v>7.75</v>
      </c>
    </row>
    <row r="1089" spans="2:8" x14ac:dyDescent="0.25">
      <c r="B1089" s="1">
        <v>36943</v>
      </c>
      <c r="C1089">
        <v>6.22</v>
      </c>
      <c r="D1089">
        <v>6.56</v>
      </c>
      <c r="E1089" s="2">
        <v>6.91</v>
      </c>
      <c r="F1089">
        <v>7.11</v>
      </c>
      <c r="G1089" s="49">
        <v>7.24</v>
      </c>
      <c r="H1089">
        <v>7.8</v>
      </c>
    </row>
    <row r="1090" spans="2:8" x14ac:dyDescent="0.25">
      <c r="B1090" s="1">
        <v>36944</v>
      </c>
      <c r="C1090">
        <v>6.16</v>
      </c>
      <c r="D1090">
        <v>6.52</v>
      </c>
      <c r="E1090" s="2">
        <v>6.9</v>
      </c>
      <c r="F1090">
        <v>7.12</v>
      </c>
      <c r="G1090" s="49">
        <v>7.25</v>
      </c>
      <c r="H1090">
        <v>7.82</v>
      </c>
    </row>
    <row r="1091" spans="2:8" x14ac:dyDescent="0.25">
      <c r="B1091" s="1">
        <v>36945</v>
      </c>
      <c r="C1091">
        <v>6.07</v>
      </c>
      <c r="D1091">
        <v>6.45</v>
      </c>
      <c r="E1091" s="2">
        <v>6.84</v>
      </c>
      <c r="F1091">
        <v>7.08</v>
      </c>
      <c r="G1091" s="49">
        <v>7.2</v>
      </c>
      <c r="H1091">
        <v>7.81</v>
      </c>
    </row>
    <row r="1092" spans="2:8" x14ac:dyDescent="0.25">
      <c r="B1092" s="1">
        <v>36948</v>
      </c>
      <c r="C1092">
        <v>6.03</v>
      </c>
      <c r="D1092">
        <v>6.41</v>
      </c>
      <c r="E1092" s="2">
        <v>6.8</v>
      </c>
      <c r="F1092">
        <v>7.05</v>
      </c>
      <c r="G1092" s="49">
        <v>7.13</v>
      </c>
      <c r="H1092">
        <v>7.77</v>
      </c>
    </row>
    <row r="1093" spans="2:8" x14ac:dyDescent="0.25">
      <c r="B1093" s="1">
        <v>36949</v>
      </c>
      <c r="C1093">
        <v>6.03</v>
      </c>
      <c r="D1093">
        <v>6.36</v>
      </c>
      <c r="E1093" s="2">
        <v>6.74</v>
      </c>
      <c r="F1093">
        <v>6.95</v>
      </c>
      <c r="G1093" s="49">
        <v>7.07</v>
      </c>
      <c r="H1093">
        <v>7.66</v>
      </c>
    </row>
    <row r="1094" spans="2:8" x14ac:dyDescent="0.25">
      <c r="B1094" s="1">
        <v>36950</v>
      </c>
      <c r="C1094">
        <v>5.97</v>
      </c>
      <c r="D1094">
        <v>6.31</v>
      </c>
      <c r="E1094" s="2">
        <v>6.7</v>
      </c>
      <c r="F1094">
        <v>6.9</v>
      </c>
      <c r="G1094" s="49">
        <v>7.01</v>
      </c>
      <c r="H1094">
        <v>7.64</v>
      </c>
    </row>
    <row r="1095" spans="2:8" x14ac:dyDescent="0.25">
      <c r="B1095" s="1">
        <v>36951</v>
      </c>
      <c r="C1095">
        <v>5.94</v>
      </c>
      <c r="D1095">
        <v>6.28</v>
      </c>
      <c r="E1095" s="2">
        <v>6.65</v>
      </c>
      <c r="F1095">
        <v>6.84</v>
      </c>
      <c r="G1095" s="49">
        <v>6.94</v>
      </c>
      <c r="H1095">
        <v>7.58</v>
      </c>
    </row>
    <row r="1096" spans="2:8" x14ac:dyDescent="0.25">
      <c r="B1096" s="1">
        <v>36952</v>
      </c>
      <c r="C1096">
        <v>6.01</v>
      </c>
      <c r="D1096">
        <v>6.36</v>
      </c>
      <c r="E1096" s="2">
        <v>6.74</v>
      </c>
      <c r="F1096">
        <v>6.93</v>
      </c>
      <c r="G1096" s="49">
        <v>7.04</v>
      </c>
      <c r="H1096">
        <v>7.67</v>
      </c>
    </row>
    <row r="1097" spans="2:8" x14ac:dyDescent="0.25">
      <c r="B1097" s="1">
        <v>36955</v>
      </c>
      <c r="C1097">
        <v>6.02</v>
      </c>
      <c r="D1097">
        <v>6.38</v>
      </c>
      <c r="E1097" s="2">
        <v>6.76</v>
      </c>
      <c r="F1097">
        <v>6.95</v>
      </c>
      <c r="G1097" s="49">
        <v>7.05</v>
      </c>
      <c r="H1097">
        <v>7.67</v>
      </c>
    </row>
    <row r="1098" spans="2:8" x14ac:dyDescent="0.25">
      <c r="B1098" s="1">
        <v>36956</v>
      </c>
      <c r="C1098">
        <v>5.99</v>
      </c>
      <c r="D1098">
        <v>6.37</v>
      </c>
      <c r="E1098" s="2">
        <v>6.76</v>
      </c>
      <c r="F1098">
        <v>6.95</v>
      </c>
      <c r="G1098" s="49">
        <v>7.06</v>
      </c>
      <c r="H1098">
        <v>7.68</v>
      </c>
    </row>
    <row r="1099" spans="2:8" x14ac:dyDescent="0.25">
      <c r="B1099" s="1">
        <v>36957</v>
      </c>
      <c r="C1099">
        <v>5.94</v>
      </c>
      <c r="D1099">
        <v>6.31</v>
      </c>
      <c r="E1099" s="2">
        <v>6.69</v>
      </c>
      <c r="F1099">
        <v>6.88</v>
      </c>
      <c r="G1099" s="49">
        <v>7</v>
      </c>
      <c r="H1099">
        <v>7.61</v>
      </c>
    </row>
    <row r="1100" spans="2:8" x14ac:dyDescent="0.25">
      <c r="B1100" s="1">
        <v>36958</v>
      </c>
      <c r="C1100">
        <v>5.91</v>
      </c>
      <c r="D1100">
        <v>6.28</v>
      </c>
      <c r="E1100" s="2">
        <v>6.65</v>
      </c>
      <c r="F1100">
        <v>6.84</v>
      </c>
      <c r="G1100" s="49">
        <v>6.96</v>
      </c>
      <c r="H1100">
        <v>7.58</v>
      </c>
    </row>
    <row r="1101" spans="2:8" x14ac:dyDescent="0.25">
      <c r="B1101" s="1">
        <v>36959</v>
      </c>
      <c r="C1101">
        <v>5.96</v>
      </c>
      <c r="D1101">
        <v>6.32</v>
      </c>
      <c r="E1101" s="2">
        <v>6.7</v>
      </c>
      <c r="F1101">
        <v>6.88</v>
      </c>
      <c r="G1101" s="49">
        <v>7.01</v>
      </c>
      <c r="H1101">
        <v>7.6</v>
      </c>
    </row>
    <row r="1102" spans="2:8" x14ac:dyDescent="0.25">
      <c r="B1102" s="1">
        <v>36962</v>
      </c>
      <c r="C1102">
        <v>5.94</v>
      </c>
      <c r="D1102">
        <v>6.32</v>
      </c>
      <c r="E1102" s="2">
        <v>6.69</v>
      </c>
      <c r="F1102">
        <v>6.88</v>
      </c>
      <c r="G1102" s="49">
        <v>7</v>
      </c>
      <c r="H1102">
        <v>7.59</v>
      </c>
    </row>
    <row r="1103" spans="2:8" x14ac:dyDescent="0.25">
      <c r="B1103" s="1">
        <v>36963</v>
      </c>
      <c r="C1103">
        <v>5.93</v>
      </c>
      <c r="D1103">
        <v>6.34</v>
      </c>
      <c r="E1103" s="2">
        <v>6.72</v>
      </c>
      <c r="F1103">
        <v>6.92</v>
      </c>
      <c r="G1103" s="49">
        <v>7.03</v>
      </c>
      <c r="H1103">
        <v>7.63</v>
      </c>
    </row>
    <row r="1104" spans="2:8" x14ac:dyDescent="0.25">
      <c r="B1104" s="1">
        <v>36964</v>
      </c>
      <c r="C1104">
        <v>5.84</v>
      </c>
      <c r="D1104">
        <v>6.24</v>
      </c>
      <c r="E1104" s="2">
        <v>6.63</v>
      </c>
      <c r="F1104">
        <v>6.85</v>
      </c>
      <c r="G1104" s="49">
        <v>6.93</v>
      </c>
      <c r="H1104">
        <v>7.57</v>
      </c>
    </row>
    <row r="1105" spans="2:8" x14ac:dyDescent="0.25">
      <c r="B1105" s="1">
        <v>36965</v>
      </c>
      <c r="C1105">
        <v>5.73</v>
      </c>
      <c r="D1105">
        <v>6.15</v>
      </c>
      <c r="E1105" s="2">
        <v>6.56</v>
      </c>
      <c r="F1105">
        <v>6.79</v>
      </c>
      <c r="G1105" s="49">
        <v>6.9</v>
      </c>
      <c r="H1105">
        <v>7.57</v>
      </c>
    </row>
    <row r="1106" spans="2:8" x14ac:dyDescent="0.25">
      <c r="B1106" s="1">
        <v>36966</v>
      </c>
      <c r="C1106">
        <v>5.72</v>
      </c>
      <c r="D1106">
        <v>6.12</v>
      </c>
      <c r="E1106" s="2">
        <v>6.53</v>
      </c>
      <c r="F1106">
        <v>6.74</v>
      </c>
      <c r="G1106" s="49">
        <v>6.86</v>
      </c>
      <c r="H1106">
        <v>7.54</v>
      </c>
    </row>
    <row r="1107" spans="2:8" x14ac:dyDescent="0.25">
      <c r="B1107" s="1">
        <v>36969</v>
      </c>
      <c r="C1107">
        <v>5.79</v>
      </c>
      <c r="D1107">
        <v>6.17</v>
      </c>
      <c r="E1107" s="2">
        <v>6.58</v>
      </c>
      <c r="F1107">
        <v>6.8</v>
      </c>
      <c r="G1107" s="49">
        <v>6.91</v>
      </c>
      <c r="H1107">
        <v>7.57</v>
      </c>
    </row>
    <row r="1108" spans="2:8" x14ac:dyDescent="0.25">
      <c r="B1108" s="1">
        <v>36970</v>
      </c>
      <c r="C1108">
        <v>5.72</v>
      </c>
      <c r="D1108">
        <v>6.11</v>
      </c>
      <c r="E1108" s="2">
        <v>6.54</v>
      </c>
      <c r="F1108">
        <v>6.76</v>
      </c>
      <c r="G1108" s="49">
        <v>6.88</v>
      </c>
      <c r="H1108">
        <v>7.54</v>
      </c>
    </row>
    <row r="1109" spans="2:8" x14ac:dyDescent="0.25">
      <c r="B1109" s="1">
        <v>36971</v>
      </c>
      <c r="C1109">
        <v>5.68</v>
      </c>
      <c r="D1109">
        <v>6.08</v>
      </c>
      <c r="E1109" s="2">
        <v>6.51</v>
      </c>
      <c r="F1109">
        <v>6.75</v>
      </c>
      <c r="G1109" s="49">
        <v>6.87</v>
      </c>
      <c r="H1109">
        <v>7.54</v>
      </c>
    </row>
    <row r="1110" spans="2:8" x14ac:dyDescent="0.25">
      <c r="B1110" s="1">
        <v>36972</v>
      </c>
      <c r="C1110">
        <v>5.66</v>
      </c>
      <c r="D1110">
        <v>6.03</v>
      </c>
      <c r="E1110" s="2">
        <v>6.46</v>
      </c>
      <c r="F1110">
        <v>6.71</v>
      </c>
      <c r="G1110" s="49">
        <v>6.82</v>
      </c>
      <c r="H1110">
        <v>7.5</v>
      </c>
    </row>
    <row r="1111" spans="2:8" x14ac:dyDescent="0.25">
      <c r="B1111" s="1">
        <v>36973</v>
      </c>
      <c r="C1111">
        <v>5.73</v>
      </c>
      <c r="D1111">
        <v>6.11</v>
      </c>
      <c r="E1111" s="2">
        <v>6.54</v>
      </c>
      <c r="F1111">
        <v>6.79</v>
      </c>
      <c r="G1111" s="49">
        <v>6.9</v>
      </c>
      <c r="H1111">
        <v>7.57</v>
      </c>
    </row>
    <row r="1112" spans="2:8" x14ac:dyDescent="0.25">
      <c r="B1112" s="1">
        <v>36976</v>
      </c>
      <c r="C1112">
        <v>5.74</v>
      </c>
      <c r="D1112">
        <v>6.15</v>
      </c>
      <c r="E1112" s="2">
        <v>6.58</v>
      </c>
      <c r="F1112">
        <v>6.83</v>
      </c>
      <c r="G1112" s="49">
        <v>6.93</v>
      </c>
      <c r="H1112">
        <v>7.63</v>
      </c>
    </row>
    <row r="1113" spans="2:8" x14ac:dyDescent="0.25">
      <c r="B1113" s="1">
        <v>36977</v>
      </c>
      <c r="C1113">
        <v>5.87</v>
      </c>
      <c r="D1113">
        <v>6.29</v>
      </c>
      <c r="E1113" s="2">
        <v>6.72</v>
      </c>
      <c r="F1113">
        <v>6.95</v>
      </c>
      <c r="G1113" s="49">
        <v>7.05</v>
      </c>
      <c r="H1113">
        <v>7.72</v>
      </c>
    </row>
    <row r="1114" spans="2:8" x14ac:dyDescent="0.25">
      <c r="B1114" s="1">
        <v>36978</v>
      </c>
      <c r="C1114">
        <v>5.83</v>
      </c>
      <c r="D1114">
        <v>6.26</v>
      </c>
      <c r="E1114" s="2">
        <v>6.77</v>
      </c>
      <c r="F1114">
        <v>6.95</v>
      </c>
      <c r="G1114" s="49">
        <v>7.02</v>
      </c>
      <c r="H1114">
        <v>7.73</v>
      </c>
    </row>
    <row r="1115" spans="2:8" x14ac:dyDescent="0.25">
      <c r="B1115" s="1">
        <v>36979</v>
      </c>
      <c r="C1115">
        <v>5.75</v>
      </c>
      <c r="D1115">
        <v>6.21</v>
      </c>
      <c r="E1115" s="2">
        <v>6.76</v>
      </c>
      <c r="F1115">
        <v>6.93</v>
      </c>
      <c r="G1115" s="49">
        <v>7.04</v>
      </c>
      <c r="H1115">
        <v>7.73</v>
      </c>
    </row>
    <row r="1116" spans="2:8" x14ac:dyDescent="0.25">
      <c r="B1116" s="1">
        <v>36980</v>
      </c>
      <c r="C1116">
        <v>5.67</v>
      </c>
      <c r="D1116">
        <v>6.15</v>
      </c>
      <c r="E1116" s="2">
        <v>6.69</v>
      </c>
      <c r="F1116">
        <v>6.86</v>
      </c>
      <c r="G1116" s="49">
        <v>6.97</v>
      </c>
      <c r="H1116">
        <v>7.7</v>
      </c>
    </row>
    <row r="1117" spans="2:8" x14ac:dyDescent="0.25">
      <c r="B1117" s="1">
        <v>36981</v>
      </c>
      <c r="C1117">
        <v>5.67</v>
      </c>
      <c r="D1117">
        <v>6.2</v>
      </c>
      <c r="E1117" s="2">
        <v>6.58</v>
      </c>
      <c r="F1117">
        <v>6.86</v>
      </c>
      <c r="G1117" s="49">
        <v>7.03</v>
      </c>
      <c r="H1117">
        <v>7.68</v>
      </c>
    </row>
    <row r="1118" spans="2:8" x14ac:dyDescent="0.25">
      <c r="B1118" s="1">
        <v>36983</v>
      </c>
      <c r="C1118">
        <v>5.68</v>
      </c>
      <c r="D1118">
        <v>6.24</v>
      </c>
      <c r="E1118" s="2">
        <v>6.61</v>
      </c>
      <c r="F1118">
        <v>6.89</v>
      </c>
      <c r="G1118" s="49">
        <v>7.07</v>
      </c>
      <c r="H1118">
        <v>7.69</v>
      </c>
    </row>
    <row r="1119" spans="2:8" x14ac:dyDescent="0.25">
      <c r="B1119" s="1">
        <v>36984</v>
      </c>
      <c r="C1119">
        <v>5.7</v>
      </c>
      <c r="D1119">
        <v>6.22</v>
      </c>
      <c r="E1119" s="2">
        <v>6.59</v>
      </c>
      <c r="F1119">
        <v>6.87</v>
      </c>
      <c r="G1119" s="49">
        <v>7.04</v>
      </c>
      <c r="H1119">
        <v>7.7</v>
      </c>
    </row>
    <row r="1120" spans="2:8" x14ac:dyDescent="0.25">
      <c r="B1120" s="1">
        <v>36985</v>
      </c>
      <c r="C1120">
        <v>5.67</v>
      </c>
      <c r="D1120">
        <v>6.22</v>
      </c>
      <c r="E1120" s="2">
        <v>6.57</v>
      </c>
      <c r="F1120">
        <v>6.87</v>
      </c>
      <c r="G1120" s="49">
        <v>7.04</v>
      </c>
      <c r="H1120">
        <v>7.71</v>
      </c>
    </row>
    <row r="1121" spans="2:8" x14ac:dyDescent="0.25">
      <c r="B1121" s="1">
        <v>36986</v>
      </c>
      <c r="C1121">
        <v>5.77</v>
      </c>
      <c r="D1121">
        <v>6.27</v>
      </c>
      <c r="E1121" s="2">
        <v>6.61</v>
      </c>
      <c r="F1121">
        <v>6.92</v>
      </c>
      <c r="G1121" s="49">
        <v>7.08</v>
      </c>
      <c r="H1121">
        <v>7.75</v>
      </c>
    </row>
    <row r="1122" spans="2:8" x14ac:dyDescent="0.25">
      <c r="B1122" s="1">
        <v>36987</v>
      </c>
      <c r="C1122">
        <v>5.68</v>
      </c>
      <c r="D1122">
        <v>6.05</v>
      </c>
      <c r="E1122" s="2">
        <v>6.52</v>
      </c>
      <c r="F1122">
        <v>6.82</v>
      </c>
      <c r="G1122" s="49">
        <v>6.96</v>
      </c>
      <c r="H1122">
        <v>7.67</v>
      </c>
    </row>
    <row r="1123" spans="2:8" x14ac:dyDescent="0.25">
      <c r="B1123" s="1">
        <v>36990</v>
      </c>
      <c r="C1123">
        <v>5.73</v>
      </c>
      <c r="D1123">
        <v>6.09</v>
      </c>
      <c r="E1123" s="2">
        <v>6.55</v>
      </c>
      <c r="F1123">
        <v>6.88</v>
      </c>
      <c r="G1123" s="49">
        <v>7</v>
      </c>
      <c r="H1123">
        <v>7.71</v>
      </c>
    </row>
    <row r="1124" spans="2:8" x14ac:dyDescent="0.25">
      <c r="B1124" s="1">
        <v>36991</v>
      </c>
      <c r="C1124">
        <v>5.86</v>
      </c>
      <c r="D1124">
        <v>6.22</v>
      </c>
      <c r="E1124" s="2">
        <v>6.69</v>
      </c>
      <c r="F1124">
        <v>7.02</v>
      </c>
      <c r="G1124" s="49">
        <v>7.18</v>
      </c>
      <c r="H1124">
        <v>7.85</v>
      </c>
    </row>
    <row r="1125" spans="2:8" x14ac:dyDescent="0.25">
      <c r="B1125" s="1">
        <v>36992</v>
      </c>
      <c r="C1125">
        <v>5.92</v>
      </c>
      <c r="D1125">
        <v>6.27</v>
      </c>
      <c r="E1125" s="2">
        <v>6.73</v>
      </c>
      <c r="F1125">
        <v>7.04</v>
      </c>
      <c r="G1125" s="49">
        <v>7.21</v>
      </c>
      <c r="H1125">
        <v>7.82</v>
      </c>
    </row>
    <row r="1126" spans="2:8" x14ac:dyDescent="0.25">
      <c r="B1126" s="1">
        <v>36993</v>
      </c>
      <c r="C1126">
        <v>5.99</v>
      </c>
      <c r="D1126">
        <v>6.34</v>
      </c>
      <c r="E1126" s="2">
        <v>6.79</v>
      </c>
      <c r="F1126">
        <v>7.09</v>
      </c>
      <c r="G1126" s="49">
        <v>7.25</v>
      </c>
      <c r="H1126">
        <v>7.84</v>
      </c>
    </row>
    <row r="1127" spans="2:8" x14ac:dyDescent="0.25">
      <c r="B1127" s="1">
        <v>36997</v>
      </c>
      <c r="C1127">
        <v>6.12</v>
      </c>
      <c r="D1127">
        <v>6.47</v>
      </c>
      <c r="E1127" s="2">
        <v>6.91</v>
      </c>
      <c r="F1127">
        <v>7.2</v>
      </c>
      <c r="G1127" s="49">
        <v>7.36</v>
      </c>
      <c r="H1127">
        <v>7.93</v>
      </c>
    </row>
    <row r="1128" spans="2:8" x14ac:dyDescent="0.25">
      <c r="B1128" s="1">
        <v>36998</v>
      </c>
      <c r="C1128">
        <v>6.03</v>
      </c>
      <c r="D1128">
        <v>6.38</v>
      </c>
      <c r="E1128" s="2">
        <v>6.82</v>
      </c>
      <c r="F1128">
        <v>7.12</v>
      </c>
      <c r="G1128" s="49">
        <v>7.28</v>
      </c>
      <c r="H1128">
        <v>7.87</v>
      </c>
    </row>
    <row r="1129" spans="2:8" x14ac:dyDescent="0.25">
      <c r="B1129" s="1">
        <v>36999</v>
      </c>
      <c r="C1129">
        <v>5.87</v>
      </c>
      <c r="D1129">
        <v>6.24</v>
      </c>
      <c r="E1129" s="2">
        <v>6.71</v>
      </c>
      <c r="F1129">
        <v>7.04</v>
      </c>
      <c r="G1129" s="49">
        <v>7.22</v>
      </c>
      <c r="H1129">
        <v>7.87</v>
      </c>
    </row>
    <row r="1130" spans="2:8" x14ac:dyDescent="0.25">
      <c r="B1130" s="1">
        <v>37000</v>
      </c>
      <c r="C1130">
        <v>5.83</v>
      </c>
      <c r="D1130">
        <v>6.33</v>
      </c>
      <c r="E1130" s="2">
        <v>6.81</v>
      </c>
      <c r="F1130">
        <v>7.14</v>
      </c>
      <c r="G1130" s="49">
        <v>7.33</v>
      </c>
      <c r="H1130">
        <v>7.97</v>
      </c>
    </row>
    <row r="1131" spans="2:8" x14ac:dyDescent="0.25">
      <c r="B1131" s="1">
        <v>37001</v>
      </c>
      <c r="C1131">
        <v>5.8</v>
      </c>
      <c r="D1131">
        <v>6.3</v>
      </c>
      <c r="E1131" s="2">
        <v>6.8</v>
      </c>
      <c r="F1131">
        <v>7.14</v>
      </c>
      <c r="G1131" s="49">
        <v>7.34</v>
      </c>
      <c r="H1131">
        <v>7.95</v>
      </c>
    </row>
    <row r="1132" spans="2:8" x14ac:dyDescent="0.25">
      <c r="B1132" s="1">
        <v>37004</v>
      </c>
      <c r="C1132">
        <v>5.72</v>
      </c>
      <c r="D1132">
        <v>6.22</v>
      </c>
      <c r="E1132" s="2">
        <v>6.72</v>
      </c>
      <c r="F1132">
        <v>7.06</v>
      </c>
      <c r="G1132" s="49">
        <v>7.27</v>
      </c>
      <c r="H1132">
        <v>7.89</v>
      </c>
    </row>
    <row r="1133" spans="2:8" x14ac:dyDescent="0.25">
      <c r="B1133" s="1">
        <v>37005</v>
      </c>
      <c r="C1133">
        <v>5.72</v>
      </c>
      <c r="D1133">
        <v>6.2</v>
      </c>
      <c r="E1133" s="2">
        <v>6.71</v>
      </c>
      <c r="F1133">
        <v>7.06</v>
      </c>
      <c r="G1133" s="49">
        <v>7.28</v>
      </c>
      <c r="H1133">
        <v>7.91</v>
      </c>
    </row>
    <row r="1134" spans="2:8" x14ac:dyDescent="0.25">
      <c r="B1134" s="1">
        <v>37006</v>
      </c>
      <c r="C1134">
        <v>5.86</v>
      </c>
      <c r="D1134">
        <v>6.24</v>
      </c>
      <c r="E1134" s="2">
        <v>6.76</v>
      </c>
      <c r="F1134">
        <v>7.09</v>
      </c>
      <c r="G1134" s="49">
        <v>7.31</v>
      </c>
      <c r="H1134">
        <v>7.93</v>
      </c>
    </row>
    <row r="1135" spans="2:8" x14ac:dyDescent="0.25">
      <c r="B1135" s="1">
        <v>37007</v>
      </c>
      <c r="C1135">
        <v>5.83</v>
      </c>
      <c r="D1135">
        <v>6.16</v>
      </c>
      <c r="E1135" s="2">
        <v>6.66</v>
      </c>
      <c r="F1135">
        <v>7</v>
      </c>
      <c r="G1135" s="49">
        <v>7.23</v>
      </c>
      <c r="H1135">
        <v>7.83</v>
      </c>
    </row>
    <row r="1136" spans="2:8" x14ac:dyDescent="0.25">
      <c r="B1136" s="1">
        <v>37008</v>
      </c>
      <c r="C1136">
        <v>5.98</v>
      </c>
      <c r="D1136">
        <v>6.3</v>
      </c>
      <c r="E1136" s="2">
        <v>6.79</v>
      </c>
      <c r="F1136">
        <v>7.12</v>
      </c>
      <c r="G1136" s="49">
        <v>7.33</v>
      </c>
      <c r="H1136">
        <v>7.91</v>
      </c>
    </row>
    <row r="1137" spans="2:8" x14ac:dyDescent="0.25">
      <c r="B1137" s="1">
        <v>37011</v>
      </c>
      <c r="C1137">
        <v>5.58</v>
      </c>
      <c r="D1137">
        <v>6.3</v>
      </c>
      <c r="E1137" s="2">
        <v>6.78</v>
      </c>
      <c r="F1137">
        <v>7.09</v>
      </c>
      <c r="G1137" s="49">
        <v>7.28</v>
      </c>
      <c r="H1137">
        <v>7.87</v>
      </c>
    </row>
    <row r="1138" spans="2:8" x14ac:dyDescent="0.25">
      <c r="B1138" s="1">
        <v>37012</v>
      </c>
      <c r="C1138">
        <v>5.53</v>
      </c>
      <c r="D1138">
        <v>6.25</v>
      </c>
      <c r="E1138" s="2">
        <v>6.73</v>
      </c>
      <c r="F1138">
        <v>7.03</v>
      </c>
      <c r="G1138" s="49">
        <v>7.21</v>
      </c>
      <c r="H1138">
        <v>7.8</v>
      </c>
    </row>
    <row r="1139" spans="2:8" x14ac:dyDescent="0.25">
      <c r="B1139" s="1">
        <v>37013</v>
      </c>
      <c r="C1139">
        <v>5.56</v>
      </c>
      <c r="D1139">
        <v>6.24</v>
      </c>
      <c r="E1139" s="2">
        <v>6.73</v>
      </c>
      <c r="F1139">
        <v>7.01</v>
      </c>
      <c r="G1139" s="49">
        <v>7.24</v>
      </c>
      <c r="H1139">
        <v>7.74</v>
      </c>
    </row>
    <row r="1140" spans="2:8" x14ac:dyDescent="0.25">
      <c r="B1140" s="1">
        <v>37014</v>
      </c>
      <c r="C1140">
        <v>5.51</v>
      </c>
      <c r="D1140">
        <v>6.18</v>
      </c>
      <c r="E1140" s="2">
        <v>6.66</v>
      </c>
      <c r="F1140">
        <v>6.94</v>
      </c>
      <c r="G1140" s="49">
        <v>7.16</v>
      </c>
      <c r="H1140">
        <v>7.67</v>
      </c>
    </row>
    <row r="1141" spans="2:8" x14ac:dyDescent="0.25">
      <c r="B1141" s="1">
        <v>37015</v>
      </c>
      <c r="C1141">
        <v>5.43</v>
      </c>
      <c r="D1141">
        <v>6.13</v>
      </c>
      <c r="E1141" s="2">
        <v>6.63</v>
      </c>
      <c r="F1141">
        <v>6.93</v>
      </c>
      <c r="G1141" s="49">
        <v>7.16</v>
      </c>
      <c r="H1141">
        <v>7.68</v>
      </c>
    </row>
    <row r="1142" spans="2:8" x14ac:dyDescent="0.25">
      <c r="B1142" s="1">
        <v>37018</v>
      </c>
      <c r="C1142">
        <v>5.4</v>
      </c>
      <c r="D1142">
        <v>6.12</v>
      </c>
      <c r="E1142" s="2">
        <v>6.62</v>
      </c>
      <c r="F1142">
        <v>6.94</v>
      </c>
      <c r="G1142" s="49">
        <v>7.17</v>
      </c>
      <c r="H1142">
        <v>7.71</v>
      </c>
    </row>
    <row r="1143" spans="2:8" x14ac:dyDescent="0.25">
      <c r="B1143" s="1">
        <v>37019</v>
      </c>
      <c r="C1143">
        <v>5.36</v>
      </c>
      <c r="D1143">
        <v>6.1</v>
      </c>
      <c r="E1143" s="2">
        <v>6.62</v>
      </c>
      <c r="F1143">
        <v>6.96</v>
      </c>
      <c r="G1143" s="49">
        <v>7.19</v>
      </c>
      <c r="H1143">
        <v>7.74</v>
      </c>
    </row>
    <row r="1144" spans="2:8" x14ac:dyDescent="0.25">
      <c r="B1144" s="1">
        <v>37020</v>
      </c>
      <c r="C1144">
        <v>5.33</v>
      </c>
      <c r="D1144">
        <v>6.07</v>
      </c>
      <c r="E1144" s="2">
        <v>6.58</v>
      </c>
      <c r="F1144">
        <v>6.91</v>
      </c>
      <c r="G1144" s="49">
        <v>7.14</v>
      </c>
      <c r="H1144">
        <v>7.7</v>
      </c>
    </row>
    <row r="1145" spans="2:8" x14ac:dyDescent="0.25">
      <c r="B1145" s="1">
        <v>37021</v>
      </c>
      <c r="C1145">
        <v>5.4</v>
      </c>
      <c r="D1145">
        <v>6.17</v>
      </c>
      <c r="E1145" s="2">
        <v>6.68</v>
      </c>
      <c r="F1145">
        <v>7.01</v>
      </c>
      <c r="G1145" s="49">
        <v>7.24</v>
      </c>
      <c r="H1145">
        <v>7.79</v>
      </c>
    </row>
    <row r="1146" spans="2:8" x14ac:dyDescent="0.25">
      <c r="B1146" s="1">
        <v>37022</v>
      </c>
      <c r="C1146">
        <v>5.59</v>
      </c>
      <c r="D1146">
        <v>6.38</v>
      </c>
      <c r="E1146" s="2">
        <v>6.89</v>
      </c>
      <c r="F1146">
        <v>7.22</v>
      </c>
      <c r="G1146" s="49">
        <v>7.45</v>
      </c>
      <c r="H1146">
        <v>7.93</v>
      </c>
    </row>
    <row r="1147" spans="2:8" x14ac:dyDescent="0.25">
      <c r="B1147" s="1">
        <v>37025</v>
      </c>
      <c r="C1147">
        <v>5.51</v>
      </c>
      <c r="D1147">
        <v>6.32</v>
      </c>
      <c r="E1147" s="2">
        <v>6.83</v>
      </c>
      <c r="F1147">
        <v>7.15</v>
      </c>
      <c r="G1147" s="49">
        <v>7.38</v>
      </c>
      <c r="H1147">
        <v>7.89</v>
      </c>
    </row>
    <row r="1148" spans="2:8" x14ac:dyDescent="0.25">
      <c r="B1148" s="1">
        <v>37026</v>
      </c>
      <c r="C1148">
        <v>5.48</v>
      </c>
      <c r="D1148">
        <v>6.32</v>
      </c>
      <c r="E1148" s="2">
        <v>6.85</v>
      </c>
      <c r="F1148">
        <v>7.19</v>
      </c>
      <c r="G1148" s="49">
        <v>7.43</v>
      </c>
      <c r="H1148">
        <v>7.92</v>
      </c>
    </row>
    <row r="1149" spans="2:8" x14ac:dyDescent="0.25">
      <c r="B1149" s="1">
        <v>37027</v>
      </c>
      <c r="C1149">
        <v>5.42</v>
      </c>
      <c r="D1149">
        <v>6.29</v>
      </c>
      <c r="E1149" s="2">
        <v>6.82</v>
      </c>
      <c r="F1149">
        <v>7.15</v>
      </c>
      <c r="G1149" s="49">
        <v>7.38</v>
      </c>
      <c r="H1149">
        <v>7.86</v>
      </c>
    </row>
    <row r="1150" spans="2:8" x14ac:dyDescent="0.25">
      <c r="B1150" s="1">
        <v>37028</v>
      </c>
      <c r="C1150">
        <v>5.46</v>
      </c>
      <c r="D1150">
        <v>6.3</v>
      </c>
      <c r="E1150" s="2">
        <v>6.82</v>
      </c>
      <c r="F1150">
        <v>7.11</v>
      </c>
      <c r="G1150" s="49">
        <v>7.35</v>
      </c>
      <c r="H1150">
        <v>7.79</v>
      </c>
    </row>
    <row r="1151" spans="2:8" x14ac:dyDescent="0.25">
      <c r="B1151" s="1">
        <v>37029</v>
      </c>
      <c r="C1151">
        <v>5.53</v>
      </c>
      <c r="D1151">
        <v>6.33</v>
      </c>
      <c r="E1151" s="2">
        <v>6.81</v>
      </c>
      <c r="F1151">
        <v>7.08</v>
      </c>
      <c r="G1151" s="49">
        <v>7.31</v>
      </c>
      <c r="H1151">
        <v>7.75</v>
      </c>
    </row>
    <row r="1152" spans="2:8" x14ac:dyDescent="0.25">
      <c r="B1152" s="1">
        <v>37032</v>
      </c>
      <c r="C1152">
        <v>5.53</v>
      </c>
      <c r="D1152">
        <v>6.33</v>
      </c>
      <c r="E1152" s="2">
        <v>6.81</v>
      </c>
      <c r="F1152">
        <v>7.08</v>
      </c>
      <c r="G1152" s="49">
        <v>7.3</v>
      </c>
      <c r="H1152">
        <v>7.72</v>
      </c>
    </row>
    <row r="1153" spans="2:8" x14ac:dyDescent="0.25">
      <c r="B1153" s="1">
        <v>37033</v>
      </c>
      <c r="C1153">
        <v>5.5</v>
      </c>
      <c r="D1153">
        <v>6.31</v>
      </c>
      <c r="E1153" s="2">
        <v>6.8</v>
      </c>
      <c r="F1153">
        <v>7.08</v>
      </c>
      <c r="G1153" s="49">
        <v>7.3</v>
      </c>
      <c r="H1153">
        <v>7.75</v>
      </c>
    </row>
    <row r="1154" spans="2:8" x14ac:dyDescent="0.25">
      <c r="B1154" s="1">
        <v>37034</v>
      </c>
      <c r="C1154">
        <v>5.45</v>
      </c>
      <c r="D1154">
        <v>6.29</v>
      </c>
      <c r="E1154" s="2">
        <v>6.78</v>
      </c>
      <c r="F1154">
        <v>7.08</v>
      </c>
      <c r="G1154" s="49">
        <v>7.3</v>
      </c>
      <c r="H1154">
        <v>7.77</v>
      </c>
    </row>
    <row r="1155" spans="2:8" x14ac:dyDescent="0.25">
      <c r="B1155" s="1">
        <v>37035</v>
      </c>
      <c r="C1155">
        <v>5.5</v>
      </c>
      <c r="D1155">
        <v>6.37</v>
      </c>
      <c r="E1155" s="2">
        <v>6.87</v>
      </c>
      <c r="F1155">
        <v>7.17</v>
      </c>
      <c r="G1155" s="49">
        <v>7.39</v>
      </c>
      <c r="H1155">
        <v>7.84</v>
      </c>
    </row>
    <row r="1156" spans="2:8" x14ac:dyDescent="0.25">
      <c r="B1156" s="1">
        <v>37036</v>
      </c>
      <c r="C1156">
        <v>5.47</v>
      </c>
      <c r="D1156">
        <v>6.36</v>
      </c>
      <c r="E1156" s="2">
        <v>6.86</v>
      </c>
      <c r="F1156">
        <v>7.17</v>
      </c>
      <c r="G1156" s="49">
        <v>7.4</v>
      </c>
      <c r="H1156">
        <v>7.83</v>
      </c>
    </row>
    <row r="1157" spans="2:8" x14ac:dyDescent="0.25">
      <c r="B1157" s="1">
        <v>37039</v>
      </c>
      <c r="C1157">
        <v>5.46</v>
      </c>
      <c r="D1157">
        <v>6.36</v>
      </c>
      <c r="E1157" s="2">
        <v>6.86</v>
      </c>
      <c r="F1157">
        <v>7.17</v>
      </c>
      <c r="G1157" s="49">
        <v>7.39</v>
      </c>
      <c r="H1157">
        <v>7.83</v>
      </c>
    </row>
    <row r="1158" spans="2:8" x14ac:dyDescent="0.25">
      <c r="B1158" s="1">
        <v>37040</v>
      </c>
      <c r="C1158">
        <v>5.47</v>
      </c>
      <c r="D1158">
        <v>6.37</v>
      </c>
      <c r="E1158" s="2">
        <v>6.87</v>
      </c>
      <c r="F1158">
        <v>7.18</v>
      </c>
      <c r="G1158" s="49">
        <v>7.4</v>
      </c>
      <c r="H1158">
        <v>7.83</v>
      </c>
    </row>
    <row r="1159" spans="2:8" x14ac:dyDescent="0.25">
      <c r="B1159" s="1">
        <v>37041</v>
      </c>
      <c r="C1159">
        <v>5.46</v>
      </c>
      <c r="D1159">
        <v>6.35</v>
      </c>
      <c r="E1159" s="2">
        <v>6.86</v>
      </c>
      <c r="F1159">
        <v>7.17</v>
      </c>
      <c r="G1159" s="49">
        <v>7.4</v>
      </c>
      <c r="H1159">
        <v>7.82</v>
      </c>
    </row>
    <row r="1160" spans="2:8" x14ac:dyDescent="0.25">
      <c r="B1160" s="1">
        <v>37042</v>
      </c>
      <c r="C1160">
        <v>5.39</v>
      </c>
      <c r="D1160">
        <v>6.26</v>
      </c>
      <c r="E1160" s="2">
        <v>6.77</v>
      </c>
      <c r="F1160">
        <v>7.09</v>
      </c>
      <c r="G1160" s="49">
        <v>7.32</v>
      </c>
      <c r="H1160">
        <v>7.75</v>
      </c>
    </row>
    <row r="1161" spans="2:8" x14ac:dyDescent="0.25">
      <c r="B1161" s="1">
        <v>37043</v>
      </c>
      <c r="C1161">
        <v>5.4</v>
      </c>
      <c r="D1161">
        <v>6.25</v>
      </c>
      <c r="E1161" s="2">
        <v>6.74</v>
      </c>
      <c r="F1161">
        <v>7.04</v>
      </c>
      <c r="G1161" s="49">
        <v>7.27</v>
      </c>
      <c r="H1161">
        <v>7.67</v>
      </c>
    </row>
    <row r="1162" spans="2:8" x14ac:dyDescent="0.25">
      <c r="B1162" s="1">
        <v>37046</v>
      </c>
      <c r="C1162">
        <v>5.37</v>
      </c>
      <c r="D1162">
        <v>6.22</v>
      </c>
      <c r="E1162" s="2">
        <v>6.7</v>
      </c>
      <c r="F1162">
        <v>7</v>
      </c>
      <c r="G1162" s="49">
        <v>7.24</v>
      </c>
      <c r="H1162">
        <v>7.64</v>
      </c>
    </row>
    <row r="1163" spans="2:8" x14ac:dyDescent="0.25">
      <c r="B1163" s="1">
        <v>37047</v>
      </c>
      <c r="C1163">
        <v>5.28</v>
      </c>
      <c r="D1163">
        <v>6.13</v>
      </c>
      <c r="E1163" s="2">
        <v>6.61</v>
      </c>
      <c r="F1163">
        <v>6.92</v>
      </c>
      <c r="G1163" s="49">
        <v>7.16</v>
      </c>
      <c r="H1163">
        <v>7.61</v>
      </c>
    </row>
    <row r="1164" spans="2:8" x14ac:dyDescent="0.25">
      <c r="B1164" s="1">
        <v>37048</v>
      </c>
      <c r="C1164">
        <v>5.29</v>
      </c>
      <c r="D1164">
        <v>6.12</v>
      </c>
      <c r="E1164" s="2">
        <v>6.6</v>
      </c>
      <c r="F1164">
        <v>6.9</v>
      </c>
      <c r="G1164" s="49">
        <v>7.15</v>
      </c>
      <c r="H1164">
        <v>7.61</v>
      </c>
    </row>
    <row r="1165" spans="2:8" x14ac:dyDescent="0.25">
      <c r="B1165" s="1">
        <v>37049</v>
      </c>
      <c r="C1165">
        <v>5.3</v>
      </c>
      <c r="D1165">
        <v>6.15</v>
      </c>
      <c r="E1165" s="2">
        <v>6.64</v>
      </c>
      <c r="F1165">
        <v>6.95</v>
      </c>
      <c r="G1165" s="49">
        <v>7.19</v>
      </c>
      <c r="H1165">
        <v>7.67</v>
      </c>
    </row>
    <row r="1166" spans="2:8" x14ac:dyDescent="0.25">
      <c r="B1166" s="1">
        <v>37050</v>
      </c>
      <c r="C1166">
        <v>5.34</v>
      </c>
      <c r="D1166">
        <v>6.21</v>
      </c>
      <c r="E1166" s="2">
        <v>6.7</v>
      </c>
      <c r="F1166">
        <v>7.01</v>
      </c>
      <c r="G1166" s="49">
        <v>7.24</v>
      </c>
      <c r="H1166">
        <v>7.69</v>
      </c>
    </row>
    <row r="1167" spans="2:8" x14ac:dyDescent="0.25">
      <c r="B1167" s="1">
        <v>37053</v>
      </c>
      <c r="C1167">
        <v>5.29</v>
      </c>
      <c r="D1167">
        <v>6.16</v>
      </c>
      <c r="E1167" s="2">
        <v>6.64</v>
      </c>
      <c r="F1167">
        <v>6.96</v>
      </c>
      <c r="G1167" s="49">
        <v>7.18</v>
      </c>
      <c r="H1167">
        <v>7.64</v>
      </c>
    </row>
    <row r="1168" spans="2:8" x14ac:dyDescent="0.25">
      <c r="B1168" s="1">
        <v>37054</v>
      </c>
      <c r="C1168">
        <v>5.24</v>
      </c>
      <c r="D1168">
        <v>6.11</v>
      </c>
      <c r="E1168" s="2">
        <v>6.58</v>
      </c>
      <c r="F1168">
        <v>6.91</v>
      </c>
      <c r="G1168" s="49">
        <v>7.13</v>
      </c>
      <c r="H1168">
        <v>7.6</v>
      </c>
    </row>
    <row r="1169" spans="2:8" x14ac:dyDescent="0.25">
      <c r="B1169" s="1">
        <v>37055</v>
      </c>
      <c r="C1169">
        <v>5.21</v>
      </c>
      <c r="D1169">
        <v>6.1</v>
      </c>
      <c r="E1169" s="2">
        <v>6.59</v>
      </c>
      <c r="F1169">
        <v>6.93</v>
      </c>
      <c r="G1169" s="49">
        <v>7.15</v>
      </c>
      <c r="H1169">
        <v>7.61</v>
      </c>
    </row>
    <row r="1170" spans="2:8" x14ac:dyDescent="0.25">
      <c r="B1170" s="1">
        <v>37056</v>
      </c>
      <c r="C1170">
        <v>5.15</v>
      </c>
      <c r="D1170">
        <v>6.04</v>
      </c>
      <c r="E1170" s="2">
        <v>6.54</v>
      </c>
      <c r="F1170">
        <v>6.89</v>
      </c>
      <c r="G1170" s="49">
        <v>7.11</v>
      </c>
      <c r="H1170">
        <v>7.59</v>
      </c>
    </row>
    <row r="1171" spans="2:8" x14ac:dyDescent="0.25">
      <c r="B1171" s="1">
        <v>37057</v>
      </c>
      <c r="C1171">
        <v>5.16</v>
      </c>
      <c r="D1171">
        <v>6.02</v>
      </c>
      <c r="E1171" s="2">
        <v>6.54</v>
      </c>
      <c r="F1171">
        <v>6.91</v>
      </c>
      <c r="G1171" s="49">
        <v>7.12</v>
      </c>
      <c r="H1171">
        <v>7.62</v>
      </c>
    </row>
    <row r="1172" spans="2:8" x14ac:dyDescent="0.25">
      <c r="B1172" s="1">
        <v>37060</v>
      </c>
      <c r="C1172">
        <v>5.14</v>
      </c>
      <c r="D1172">
        <v>6.03</v>
      </c>
      <c r="E1172" s="2">
        <v>6.54</v>
      </c>
      <c r="F1172">
        <v>6.93</v>
      </c>
      <c r="G1172" s="49">
        <v>7.14</v>
      </c>
      <c r="H1172">
        <v>7.65</v>
      </c>
    </row>
    <row r="1173" spans="2:8" x14ac:dyDescent="0.25">
      <c r="B1173" s="1">
        <v>37061</v>
      </c>
      <c r="C1173">
        <v>5.13</v>
      </c>
      <c r="D1173">
        <v>6.04</v>
      </c>
      <c r="E1173" s="2">
        <v>6.54</v>
      </c>
      <c r="F1173">
        <v>6.93</v>
      </c>
      <c r="G1173" s="49">
        <v>7.13</v>
      </c>
      <c r="H1173">
        <v>7.66</v>
      </c>
    </row>
    <row r="1174" spans="2:8" x14ac:dyDescent="0.25">
      <c r="B1174" s="1">
        <v>37062</v>
      </c>
      <c r="C1174">
        <v>5.12</v>
      </c>
      <c r="D1174">
        <v>6.02</v>
      </c>
      <c r="E1174" s="2">
        <v>6.53</v>
      </c>
      <c r="F1174">
        <v>6.92</v>
      </c>
      <c r="G1174" s="49">
        <v>7.13</v>
      </c>
      <c r="H1174">
        <v>7.64</v>
      </c>
    </row>
    <row r="1175" spans="2:8" x14ac:dyDescent="0.25">
      <c r="B1175" s="1">
        <v>37063</v>
      </c>
      <c r="C1175">
        <v>5.1100000000000003</v>
      </c>
      <c r="D1175">
        <v>6.01</v>
      </c>
      <c r="E1175" s="2">
        <v>6.51</v>
      </c>
      <c r="F1175">
        <v>6.9</v>
      </c>
      <c r="G1175" s="49">
        <v>7.11</v>
      </c>
      <c r="H1175">
        <v>7.61</v>
      </c>
    </row>
    <row r="1176" spans="2:8" x14ac:dyDescent="0.25">
      <c r="B1176" s="1">
        <v>37064</v>
      </c>
      <c r="C1176">
        <v>5.0599999999999996</v>
      </c>
      <c r="D1176">
        <v>5.93</v>
      </c>
      <c r="E1176" s="2">
        <v>6.44</v>
      </c>
      <c r="F1176">
        <v>6.82</v>
      </c>
      <c r="G1176" s="49">
        <v>7.03</v>
      </c>
      <c r="H1176">
        <v>7.55</v>
      </c>
    </row>
    <row r="1177" spans="2:8" x14ac:dyDescent="0.25">
      <c r="B1177" s="1">
        <v>37067</v>
      </c>
      <c r="C1177">
        <v>5.07</v>
      </c>
      <c r="D1177">
        <v>5.95</v>
      </c>
      <c r="E1177" s="2">
        <v>6.45</v>
      </c>
      <c r="F1177">
        <v>6.83</v>
      </c>
      <c r="G1177" s="49">
        <v>7.05</v>
      </c>
      <c r="H1177">
        <v>7.57</v>
      </c>
    </row>
    <row r="1178" spans="2:8" x14ac:dyDescent="0.25">
      <c r="B1178" s="1">
        <v>37068</v>
      </c>
      <c r="C1178">
        <v>5.15</v>
      </c>
      <c r="D1178">
        <v>6.03</v>
      </c>
      <c r="E1178" s="2">
        <v>6.54</v>
      </c>
      <c r="F1178">
        <v>6.91</v>
      </c>
      <c r="G1178" s="49">
        <v>7.12</v>
      </c>
      <c r="H1178">
        <v>7.63</v>
      </c>
    </row>
    <row r="1179" spans="2:8" x14ac:dyDescent="0.25">
      <c r="B1179" s="1">
        <v>37069</v>
      </c>
      <c r="C1179">
        <v>5.25</v>
      </c>
      <c r="D1179">
        <v>6.1</v>
      </c>
      <c r="E1179" s="2">
        <v>6.6</v>
      </c>
      <c r="F1179">
        <v>6.93</v>
      </c>
      <c r="G1179" s="49">
        <v>7.14</v>
      </c>
      <c r="H1179">
        <v>7.59</v>
      </c>
    </row>
    <row r="1180" spans="2:8" x14ac:dyDescent="0.25">
      <c r="B1180" s="1">
        <v>37070</v>
      </c>
      <c r="C1180">
        <v>5.36</v>
      </c>
      <c r="D1180">
        <v>6.21</v>
      </c>
      <c r="E1180" s="2">
        <v>6.69</v>
      </c>
      <c r="F1180">
        <v>7.02</v>
      </c>
      <c r="G1180" s="49">
        <v>7.25</v>
      </c>
      <c r="H1180">
        <v>7.66</v>
      </c>
    </row>
    <row r="1181" spans="2:8" x14ac:dyDescent="0.25">
      <c r="B1181" s="1">
        <v>37071</v>
      </c>
      <c r="C1181">
        <v>5.38</v>
      </c>
      <c r="D1181">
        <v>6.25</v>
      </c>
      <c r="E1181" s="2">
        <v>6.74</v>
      </c>
      <c r="F1181">
        <v>7.11</v>
      </c>
      <c r="G1181" s="49">
        <v>7.29</v>
      </c>
      <c r="H1181">
        <v>7.73</v>
      </c>
    </row>
    <row r="1182" spans="2:8" x14ac:dyDescent="0.25">
      <c r="B1182" s="1">
        <v>37072</v>
      </c>
      <c r="C1182">
        <v>5.43</v>
      </c>
      <c r="D1182">
        <v>6.29</v>
      </c>
      <c r="E1182" s="2">
        <v>6.75</v>
      </c>
      <c r="F1182">
        <v>7.13</v>
      </c>
      <c r="G1182" s="49">
        <v>7.31</v>
      </c>
      <c r="H1182">
        <v>7.74</v>
      </c>
    </row>
    <row r="1183" spans="2:8" x14ac:dyDescent="0.25">
      <c r="B1183" s="1">
        <v>37074</v>
      </c>
      <c r="C1183">
        <v>5.37</v>
      </c>
      <c r="D1183">
        <v>6.2</v>
      </c>
      <c r="E1183" s="2">
        <v>6.67</v>
      </c>
      <c r="F1183">
        <v>7.07</v>
      </c>
      <c r="G1183" s="49">
        <v>7.25</v>
      </c>
      <c r="H1183">
        <v>7.69</v>
      </c>
    </row>
    <row r="1184" spans="2:8" x14ac:dyDescent="0.25">
      <c r="B1184" s="1">
        <v>37075</v>
      </c>
      <c r="C1184">
        <v>5.39</v>
      </c>
      <c r="D1184">
        <v>6.2</v>
      </c>
      <c r="E1184" s="2">
        <v>6.68</v>
      </c>
      <c r="F1184">
        <v>7.1</v>
      </c>
      <c r="G1184" s="49">
        <v>7.28</v>
      </c>
      <c r="H1184">
        <v>7.71</v>
      </c>
    </row>
    <row r="1185" spans="2:8" x14ac:dyDescent="0.25">
      <c r="B1185" s="1">
        <v>37076</v>
      </c>
      <c r="C1185">
        <v>5.39</v>
      </c>
      <c r="D1185">
        <v>6.2</v>
      </c>
      <c r="E1185" s="2">
        <v>6.68</v>
      </c>
      <c r="F1185">
        <v>7.1</v>
      </c>
      <c r="G1185" s="49">
        <v>7.28</v>
      </c>
      <c r="H1185">
        <v>7.71</v>
      </c>
    </row>
    <row r="1186" spans="2:8" x14ac:dyDescent="0.25">
      <c r="B1186" s="1">
        <v>37077</v>
      </c>
      <c r="C1186">
        <v>5.41</v>
      </c>
      <c r="D1186">
        <v>6.29</v>
      </c>
      <c r="E1186" s="2">
        <v>6.75</v>
      </c>
      <c r="F1186">
        <v>7.15</v>
      </c>
      <c r="G1186" s="49">
        <v>7.34</v>
      </c>
      <c r="H1186">
        <v>7.75</v>
      </c>
    </row>
    <row r="1187" spans="2:8" x14ac:dyDescent="0.25">
      <c r="B1187" s="1">
        <v>37078</v>
      </c>
      <c r="C1187">
        <v>5.31</v>
      </c>
      <c r="D1187">
        <v>6.22</v>
      </c>
      <c r="E1187" s="2">
        <v>6.68</v>
      </c>
      <c r="F1187">
        <v>7.09</v>
      </c>
      <c r="G1187" s="49">
        <v>7.29</v>
      </c>
      <c r="H1187">
        <v>7.74</v>
      </c>
    </row>
    <row r="1188" spans="2:8" x14ac:dyDescent="0.25">
      <c r="B1188" s="1">
        <v>37081</v>
      </c>
      <c r="C1188">
        <v>5.3</v>
      </c>
      <c r="D1188">
        <v>6.16</v>
      </c>
      <c r="E1188" s="2">
        <v>6.66</v>
      </c>
      <c r="F1188">
        <v>7.07</v>
      </c>
      <c r="G1188" s="49">
        <v>7.27</v>
      </c>
      <c r="H1188">
        <v>7.69</v>
      </c>
    </row>
    <row r="1189" spans="2:8" x14ac:dyDescent="0.25">
      <c r="B1189" s="1">
        <v>37082</v>
      </c>
      <c r="C1189">
        <v>5.24</v>
      </c>
      <c r="D1189">
        <v>6.11</v>
      </c>
      <c r="E1189" s="2">
        <v>6.6</v>
      </c>
      <c r="F1189">
        <v>7.01</v>
      </c>
      <c r="G1189" s="49">
        <v>7.22</v>
      </c>
      <c r="H1189">
        <v>7.66</v>
      </c>
    </row>
    <row r="1190" spans="2:8" x14ac:dyDescent="0.25">
      <c r="B1190" s="1">
        <v>37083</v>
      </c>
      <c r="C1190">
        <v>5.23</v>
      </c>
      <c r="D1190">
        <v>6.11</v>
      </c>
      <c r="E1190" s="2">
        <v>6.6</v>
      </c>
      <c r="F1190">
        <v>7.01</v>
      </c>
      <c r="G1190" s="49">
        <v>7.21</v>
      </c>
      <c r="H1190">
        <v>7.69</v>
      </c>
    </row>
    <row r="1191" spans="2:8" x14ac:dyDescent="0.25">
      <c r="B1191" s="1">
        <v>37084</v>
      </c>
      <c r="C1191">
        <v>5.21</v>
      </c>
      <c r="D1191">
        <v>6.08</v>
      </c>
      <c r="E1191" s="2">
        <v>6.56</v>
      </c>
      <c r="F1191">
        <v>6.98</v>
      </c>
      <c r="G1191" s="49">
        <v>7.17</v>
      </c>
      <c r="H1191">
        <v>7.65</v>
      </c>
    </row>
    <row r="1192" spans="2:8" x14ac:dyDescent="0.25">
      <c r="B1192" s="1">
        <v>37085</v>
      </c>
      <c r="C1192">
        <v>5.25</v>
      </c>
      <c r="D1192">
        <v>6.1</v>
      </c>
      <c r="E1192" s="2">
        <v>6.57</v>
      </c>
      <c r="F1192">
        <v>6.97</v>
      </c>
      <c r="G1192" s="49">
        <v>7.17</v>
      </c>
      <c r="H1192">
        <v>7.63</v>
      </c>
    </row>
    <row r="1193" spans="2:8" x14ac:dyDescent="0.25">
      <c r="B1193" s="1">
        <v>37088</v>
      </c>
      <c r="C1193">
        <v>5.2</v>
      </c>
      <c r="D1193">
        <v>6.05</v>
      </c>
      <c r="E1193" s="2">
        <v>6.51</v>
      </c>
      <c r="F1193">
        <v>6.92</v>
      </c>
      <c r="G1193" s="49">
        <v>7.1</v>
      </c>
      <c r="H1193">
        <v>7.56</v>
      </c>
    </row>
    <row r="1194" spans="2:8" x14ac:dyDescent="0.25">
      <c r="B1194" s="1">
        <v>37089</v>
      </c>
      <c r="C1194">
        <v>5.21</v>
      </c>
      <c r="D1194">
        <v>6.06</v>
      </c>
      <c r="E1194" s="2">
        <v>6.52</v>
      </c>
      <c r="F1194">
        <v>6.92</v>
      </c>
      <c r="G1194" s="49">
        <v>7.11</v>
      </c>
      <c r="H1194">
        <v>7.55</v>
      </c>
    </row>
    <row r="1195" spans="2:8" x14ac:dyDescent="0.25">
      <c r="B1195" s="1">
        <v>37090</v>
      </c>
      <c r="C1195">
        <v>5.09</v>
      </c>
      <c r="D1195">
        <v>5.93</v>
      </c>
      <c r="E1195" s="2">
        <v>6.4</v>
      </c>
      <c r="F1195">
        <v>6.82</v>
      </c>
      <c r="G1195" s="49">
        <v>7.02</v>
      </c>
      <c r="H1195">
        <v>7.49</v>
      </c>
    </row>
    <row r="1196" spans="2:8" x14ac:dyDescent="0.25">
      <c r="B1196" s="1">
        <v>37091</v>
      </c>
      <c r="C1196">
        <v>5.09</v>
      </c>
      <c r="D1196">
        <v>5.95</v>
      </c>
      <c r="E1196" s="2">
        <v>6.43</v>
      </c>
      <c r="F1196">
        <v>6.83</v>
      </c>
      <c r="G1196" s="49">
        <v>7.03</v>
      </c>
      <c r="H1196">
        <v>7.5</v>
      </c>
    </row>
    <row r="1197" spans="2:8" x14ac:dyDescent="0.25">
      <c r="B1197" s="1">
        <v>37092</v>
      </c>
      <c r="C1197">
        <v>5.08</v>
      </c>
      <c r="D1197">
        <v>5.93</v>
      </c>
      <c r="E1197" s="2">
        <v>6.42</v>
      </c>
      <c r="F1197">
        <v>6.83</v>
      </c>
      <c r="G1197" s="49">
        <v>7.04</v>
      </c>
      <c r="H1197">
        <v>7.5</v>
      </c>
    </row>
    <row r="1198" spans="2:8" x14ac:dyDescent="0.25">
      <c r="B1198" s="1">
        <v>37095</v>
      </c>
      <c r="C1198">
        <v>5.05</v>
      </c>
      <c r="D1198">
        <v>5.91</v>
      </c>
      <c r="E1198" s="2">
        <v>6.4</v>
      </c>
      <c r="F1198">
        <v>6.8</v>
      </c>
      <c r="G1198" s="49">
        <v>7.01</v>
      </c>
      <c r="H1198">
        <v>7.48</v>
      </c>
    </row>
    <row r="1199" spans="2:8" x14ac:dyDescent="0.25">
      <c r="B1199" s="1">
        <v>37096</v>
      </c>
      <c r="C1199">
        <v>5.03</v>
      </c>
      <c r="D1199">
        <v>5.89</v>
      </c>
      <c r="E1199" s="2">
        <v>6.38</v>
      </c>
      <c r="F1199">
        <v>6.78</v>
      </c>
      <c r="G1199" s="49">
        <v>7</v>
      </c>
      <c r="H1199">
        <v>7.46</v>
      </c>
    </row>
    <row r="1200" spans="2:8" x14ac:dyDescent="0.25">
      <c r="B1200" s="1">
        <v>37097</v>
      </c>
      <c r="C1200">
        <v>5.07</v>
      </c>
      <c r="D1200">
        <v>5.95</v>
      </c>
      <c r="E1200" s="2">
        <v>6.45</v>
      </c>
      <c r="F1200">
        <v>6.85</v>
      </c>
      <c r="G1200" s="49">
        <v>7.07</v>
      </c>
      <c r="H1200">
        <v>7.52</v>
      </c>
    </row>
    <row r="1201" spans="2:8" x14ac:dyDescent="0.25">
      <c r="B1201" s="1">
        <v>37098</v>
      </c>
      <c r="C1201">
        <v>5.03</v>
      </c>
      <c r="D1201">
        <v>5.91</v>
      </c>
      <c r="E1201" s="2">
        <v>6.42</v>
      </c>
      <c r="F1201">
        <v>6.83</v>
      </c>
      <c r="G1201" s="49">
        <v>7.06</v>
      </c>
      <c r="H1201">
        <v>7.52</v>
      </c>
    </row>
    <row r="1202" spans="2:8" x14ac:dyDescent="0.25">
      <c r="B1202" s="1">
        <v>37099</v>
      </c>
      <c r="C1202">
        <v>4.95</v>
      </c>
      <c r="D1202">
        <v>5.85</v>
      </c>
      <c r="E1202" s="2">
        <v>6.35</v>
      </c>
      <c r="F1202">
        <v>6.77</v>
      </c>
      <c r="G1202" s="49">
        <v>7</v>
      </c>
      <c r="H1202">
        <v>7.47</v>
      </c>
    </row>
    <row r="1203" spans="2:8" x14ac:dyDescent="0.25">
      <c r="B1203" s="1">
        <v>37102</v>
      </c>
      <c r="C1203">
        <v>4.92</v>
      </c>
      <c r="D1203">
        <v>5.81</v>
      </c>
      <c r="E1203" s="2">
        <v>6.32</v>
      </c>
      <c r="F1203">
        <v>6.73</v>
      </c>
      <c r="G1203" s="49">
        <v>6.98</v>
      </c>
      <c r="H1203">
        <v>7.43</v>
      </c>
    </row>
    <row r="1204" spans="2:8" x14ac:dyDescent="0.25">
      <c r="B1204" s="1">
        <v>37103</v>
      </c>
      <c r="C1204">
        <v>4.8899999999999997</v>
      </c>
      <c r="D1204">
        <v>5.78</v>
      </c>
      <c r="E1204" s="2">
        <v>6.3</v>
      </c>
      <c r="F1204">
        <v>6.7</v>
      </c>
      <c r="G1204" s="49">
        <v>6.93</v>
      </c>
      <c r="H1204">
        <v>7.43</v>
      </c>
    </row>
    <row r="1205" spans="2:8" x14ac:dyDescent="0.25">
      <c r="B1205" s="1">
        <v>37104</v>
      </c>
      <c r="C1205">
        <v>4.9000000000000004</v>
      </c>
      <c r="D1205">
        <v>5.81</v>
      </c>
      <c r="E1205" s="2">
        <v>6.29</v>
      </c>
      <c r="F1205">
        <v>6.72</v>
      </c>
      <c r="G1205" s="49">
        <v>6.93</v>
      </c>
      <c r="H1205">
        <v>7.43</v>
      </c>
    </row>
    <row r="1206" spans="2:8" x14ac:dyDescent="0.25">
      <c r="B1206" s="1">
        <v>37105</v>
      </c>
      <c r="C1206">
        <v>4.96</v>
      </c>
      <c r="D1206">
        <v>5.88</v>
      </c>
      <c r="E1206" s="2">
        <v>6.39</v>
      </c>
      <c r="F1206">
        <v>6.78</v>
      </c>
      <c r="G1206" s="49">
        <v>7</v>
      </c>
      <c r="H1206">
        <v>7.47</v>
      </c>
    </row>
    <row r="1207" spans="2:8" x14ac:dyDescent="0.25">
      <c r="B1207" s="1">
        <v>37106</v>
      </c>
      <c r="C1207">
        <v>4.9800000000000004</v>
      </c>
      <c r="D1207">
        <v>5.9</v>
      </c>
      <c r="E1207" s="2">
        <v>6.42</v>
      </c>
      <c r="F1207">
        <v>6.8</v>
      </c>
      <c r="G1207" s="49">
        <v>7.02</v>
      </c>
      <c r="H1207">
        <v>7.48</v>
      </c>
    </row>
    <row r="1208" spans="2:8" x14ac:dyDescent="0.25">
      <c r="B1208" s="1">
        <v>37109</v>
      </c>
      <c r="C1208">
        <v>4.9400000000000004</v>
      </c>
      <c r="D1208">
        <v>5.87</v>
      </c>
      <c r="E1208" s="2">
        <v>6.4</v>
      </c>
      <c r="F1208">
        <v>6.79</v>
      </c>
      <c r="G1208" s="49">
        <v>7.01</v>
      </c>
      <c r="H1208">
        <v>7.49</v>
      </c>
    </row>
    <row r="1209" spans="2:8" x14ac:dyDescent="0.25">
      <c r="B1209" s="1">
        <v>37110</v>
      </c>
      <c r="C1209">
        <v>4.95</v>
      </c>
      <c r="D1209">
        <v>5.87</v>
      </c>
      <c r="E1209" s="2">
        <v>6.41</v>
      </c>
      <c r="F1209">
        <v>6.8</v>
      </c>
      <c r="G1209" s="49">
        <v>7.02</v>
      </c>
      <c r="H1209">
        <v>7.5</v>
      </c>
    </row>
    <row r="1210" spans="2:8" x14ac:dyDescent="0.25">
      <c r="B1210" s="1">
        <v>37111</v>
      </c>
      <c r="C1210">
        <v>4.83</v>
      </c>
      <c r="D1210">
        <v>5.76</v>
      </c>
      <c r="E1210" s="2">
        <v>6.3</v>
      </c>
      <c r="F1210">
        <v>6.69</v>
      </c>
      <c r="G1210" s="49">
        <v>6.91</v>
      </c>
      <c r="H1210">
        <v>7.42</v>
      </c>
    </row>
    <row r="1211" spans="2:8" x14ac:dyDescent="0.25">
      <c r="B1211" s="1">
        <v>37112</v>
      </c>
      <c r="C1211">
        <v>4.83</v>
      </c>
      <c r="D1211">
        <v>5.79</v>
      </c>
      <c r="E1211" s="2">
        <v>6.34</v>
      </c>
      <c r="F1211">
        <v>6.74</v>
      </c>
      <c r="G1211" s="49">
        <v>6.95</v>
      </c>
      <c r="H1211">
        <v>7.44</v>
      </c>
    </row>
    <row r="1212" spans="2:8" x14ac:dyDescent="0.25">
      <c r="B1212" s="1">
        <v>37113</v>
      </c>
      <c r="C1212">
        <v>4.78</v>
      </c>
      <c r="D1212">
        <v>5.75</v>
      </c>
      <c r="E1212" s="2">
        <v>6.3</v>
      </c>
      <c r="F1212">
        <v>6.69</v>
      </c>
      <c r="G1212" s="49">
        <v>6.91</v>
      </c>
      <c r="H1212">
        <v>7.41</v>
      </c>
    </row>
    <row r="1213" spans="2:8" x14ac:dyDescent="0.25">
      <c r="B1213" s="1">
        <v>37116</v>
      </c>
      <c r="C1213">
        <v>4.7300000000000004</v>
      </c>
      <c r="D1213">
        <v>5.71</v>
      </c>
      <c r="E1213" s="2">
        <v>6.3</v>
      </c>
      <c r="F1213">
        <v>6.67</v>
      </c>
      <c r="G1213" s="49">
        <v>6.89</v>
      </c>
      <c r="H1213">
        <v>7.42</v>
      </c>
    </row>
    <row r="1214" spans="2:8" x14ac:dyDescent="0.25">
      <c r="B1214" s="1">
        <v>37117</v>
      </c>
      <c r="C1214">
        <v>4.78</v>
      </c>
      <c r="D1214">
        <v>5.74</v>
      </c>
      <c r="E1214" s="2">
        <v>6.32</v>
      </c>
      <c r="F1214">
        <v>6.68</v>
      </c>
      <c r="G1214" s="49">
        <v>6.9</v>
      </c>
      <c r="H1214">
        <v>7.43</v>
      </c>
    </row>
    <row r="1215" spans="2:8" x14ac:dyDescent="0.25">
      <c r="B1215" s="1">
        <v>37118</v>
      </c>
      <c r="C1215">
        <v>4.8499999999999996</v>
      </c>
      <c r="D1215">
        <v>5.8</v>
      </c>
      <c r="E1215" s="2">
        <v>6.35</v>
      </c>
      <c r="F1215">
        <v>6.7</v>
      </c>
      <c r="G1215" s="49">
        <v>6.93</v>
      </c>
      <c r="H1215">
        <v>7.43</v>
      </c>
    </row>
    <row r="1216" spans="2:8" x14ac:dyDescent="0.25">
      <c r="B1216" s="1">
        <v>37119</v>
      </c>
      <c r="C1216">
        <v>4.8099999999999996</v>
      </c>
      <c r="D1216">
        <v>5.77</v>
      </c>
      <c r="E1216" s="2">
        <v>6.31</v>
      </c>
      <c r="F1216">
        <v>6.66</v>
      </c>
      <c r="G1216" s="49">
        <v>6.88</v>
      </c>
      <c r="H1216">
        <v>7.4</v>
      </c>
    </row>
    <row r="1217" spans="2:8" x14ac:dyDescent="0.25">
      <c r="B1217" s="1">
        <v>37120</v>
      </c>
      <c r="C1217">
        <v>4.75</v>
      </c>
      <c r="D1217">
        <v>5.69</v>
      </c>
      <c r="E1217" s="2">
        <v>6.22</v>
      </c>
      <c r="F1217">
        <v>6.57</v>
      </c>
      <c r="G1217" s="49">
        <v>6.78</v>
      </c>
      <c r="H1217">
        <v>7.34</v>
      </c>
    </row>
    <row r="1218" spans="2:8" x14ac:dyDescent="0.25">
      <c r="B1218" s="1">
        <v>37123</v>
      </c>
      <c r="C1218">
        <v>4.84</v>
      </c>
      <c r="D1218">
        <v>5.77</v>
      </c>
      <c r="E1218" s="2">
        <v>6.28</v>
      </c>
      <c r="F1218">
        <v>6.65</v>
      </c>
      <c r="G1218" s="49">
        <v>6.85</v>
      </c>
      <c r="H1218">
        <v>7.4</v>
      </c>
    </row>
    <row r="1219" spans="2:8" x14ac:dyDescent="0.25">
      <c r="B1219" s="1">
        <v>37124</v>
      </c>
      <c r="C1219">
        <v>4.8</v>
      </c>
      <c r="D1219">
        <v>5.75</v>
      </c>
      <c r="E1219" s="2">
        <v>6.27</v>
      </c>
      <c r="F1219">
        <v>6.64</v>
      </c>
      <c r="G1219" s="49">
        <v>6.83</v>
      </c>
      <c r="H1219">
        <v>7.39</v>
      </c>
    </row>
    <row r="1220" spans="2:8" x14ac:dyDescent="0.25">
      <c r="B1220" s="1">
        <v>37125</v>
      </c>
      <c r="C1220">
        <v>4.84</v>
      </c>
      <c r="D1220">
        <v>5.77</v>
      </c>
      <c r="E1220" s="2">
        <v>6.3</v>
      </c>
      <c r="F1220">
        <v>6.64</v>
      </c>
      <c r="G1220" s="49">
        <v>6.84</v>
      </c>
      <c r="H1220">
        <v>7.38</v>
      </c>
    </row>
    <row r="1221" spans="2:8" x14ac:dyDescent="0.25">
      <c r="B1221" s="1">
        <v>37126</v>
      </c>
      <c r="C1221">
        <v>4.8</v>
      </c>
      <c r="D1221">
        <v>5.74</v>
      </c>
      <c r="E1221" s="2">
        <v>6.27</v>
      </c>
      <c r="F1221">
        <v>6.62</v>
      </c>
      <c r="G1221" s="49">
        <v>6.82</v>
      </c>
      <c r="H1221">
        <v>7.34</v>
      </c>
    </row>
    <row r="1222" spans="2:8" x14ac:dyDescent="0.25">
      <c r="B1222" s="1">
        <v>37127</v>
      </c>
      <c r="C1222">
        <v>4.83</v>
      </c>
      <c r="D1222">
        <v>5.77</v>
      </c>
      <c r="E1222" s="2">
        <v>6.3</v>
      </c>
      <c r="F1222">
        <v>6.66</v>
      </c>
      <c r="G1222" s="49">
        <v>6.86</v>
      </c>
      <c r="H1222">
        <v>7.38</v>
      </c>
    </row>
    <row r="1223" spans="2:8" x14ac:dyDescent="0.25">
      <c r="B1223" s="1">
        <v>37130</v>
      </c>
      <c r="C1223">
        <v>4.83</v>
      </c>
      <c r="D1223">
        <v>5.78</v>
      </c>
      <c r="E1223" s="2">
        <v>6.31</v>
      </c>
      <c r="F1223">
        <v>6.67</v>
      </c>
      <c r="G1223" s="49">
        <v>6.87</v>
      </c>
      <c r="H1223">
        <v>7.4</v>
      </c>
    </row>
    <row r="1224" spans="2:8" x14ac:dyDescent="0.25">
      <c r="B1224" s="1">
        <v>37131</v>
      </c>
      <c r="C1224">
        <v>4.76</v>
      </c>
      <c r="D1224">
        <v>5.69</v>
      </c>
      <c r="E1224" s="2">
        <v>6.22</v>
      </c>
      <c r="F1224">
        <v>6.57</v>
      </c>
      <c r="G1224" s="49">
        <v>6.78</v>
      </c>
      <c r="H1224">
        <v>7.33</v>
      </c>
    </row>
    <row r="1225" spans="2:8" x14ac:dyDescent="0.25">
      <c r="B1225" s="1">
        <v>37132</v>
      </c>
      <c r="C1225">
        <v>4.71</v>
      </c>
      <c r="D1225">
        <v>5.63</v>
      </c>
      <c r="E1225" s="2">
        <v>6.16</v>
      </c>
      <c r="F1225">
        <v>6.5</v>
      </c>
      <c r="G1225" s="49">
        <v>6.7</v>
      </c>
      <c r="H1225">
        <v>7.28</v>
      </c>
    </row>
    <row r="1226" spans="2:8" x14ac:dyDescent="0.25">
      <c r="B1226" s="1">
        <v>37133</v>
      </c>
      <c r="C1226">
        <v>4.6500000000000004</v>
      </c>
      <c r="D1226">
        <v>5.61</v>
      </c>
      <c r="E1226" s="2">
        <v>6.16</v>
      </c>
      <c r="F1226">
        <v>6.51</v>
      </c>
      <c r="G1226" s="49">
        <v>6.72</v>
      </c>
      <c r="H1226">
        <v>7.29</v>
      </c>
    </row>
    <row r="1227" spans="2:8" x14ac:dyDescent="0.25">
      <c r="B1227" s="1">
        <v>37134</v>
      </c>
      <c r="C1227">
        <v>4.7300000000000004</v>
      </c>
      <c r="D1227">
        <v>5.69</v>
      </c>
      <c r="E1227" s="2">
        <v>6.27</v>
      </c>
      <c r="F1227">
        <v>6.59</v>
      </c>
      <c r="G1227" s="49">
        <v>6.82</v>
      </c>
      <c r="H1227">
        <v>7.33</v>
      </c>
    </row>
    <row r="1228" spans="2:8" x14ac:dyDescent="0.25">
      <c r="B1228" s="1">
        <v>37137</v>
      </c>
      <c r="C1228">
        <v>4.72</v>
      </c>
      <c r="D1228">
        <v>5.69</v>
      </c>
      <c r="E1228" s="2">
        <v>6.26</v>
      </c>
      <c r="F1228">
        <v>6.58</v>
      </c>
      <c r="G1228" s="49">
        <v>6.82</v>
      </c>
      <c r="H1228">
        <v>7.32</v>
      </c>
    </row>
    <row r="1229" spans="2:8" x14ac:dyDescent="0.25">
      <c r="B1229" s="1">
        <v>37138</v>
      </c>
      <c r="C1229">
        <v>4.91</v>
      </c>
      <c r="D1229">
        <v>5.87</v>
      </c>
      <c r="E1229" s="2">
        <v>6.41</v>
      </c>
      <c r="F1229">
        <v>6.74</v>
      </c>
      <c r="G1229" s="49">
        <v>6.95</v>
      </c>
      <c r="H1229">
        <v>7.45</v>
      </c>
    </row>
    <row r="1230" spans="2:8" x14ac:dyDescent="0.25">
      <c r="B1230" s="1">
        <v>37139</v>
      </c>
      <c r="C1230">
        <v>4.8600000000000003</v>
      </c>
      <c r="D1230">
        <v>5.83</v>
      </c>
      <c r="E1230" s="2">
        <v>6.39</v>
      </c>
      <c r="F1230">
        <v>6.73</v>
      </c>
      <c r="G1230" s="49">
        <v>6.94</v>
      </c>
      <c r="H1230">
        <v>7.43</v>
      </c>
    </row>
    <row r="1231" spans="2:8" x14ac:dyDescent="0.25">
      <c r="B1231" s="1">
        <v>37140</v>
      </c>
      <c r="C1231">
        <v>4.74</v>
      </c>
      <c r="D1231">
        <v>5.71</v>
      </c>
      <c r="E1231" s="2">
        <v>6.28</v>
      </c>
      <c r="F1231">
        <v>6.62</v>
      </c>
      <c r="G1231" s="49">
        <v>6.84</v>
      </c>
      <c r="H1231">
        <v>7.36</v>
      </c>
    </row>
    <row r="1232" spans="2:8" x14ac:dyDescent="0.25">
      <c r="B1232" s="1">
        <v>37141</v>
      </c>
      <c r="C1232">
        <v>4.63</v>
      </c>
      <c r="D1232">
        <v>5.63</v>
      </c>
      <c r="E1232" s="2">
        <v>6.22</v>
      </c>
      <c r="F1232">
        <v>6.58</v>
      </c>
      <c r="G1232" s="49">
        <v>6.78</v>
      </c>
      <c r="H1232">
        <v>7.34</v>
      </c>
    </row>
    <row r="1233" spans="2:8" x14ac:dyDescent="0.25">
      <c r="B1233" s="1">
        <v>37144</v>
      </c>
      <c r="C1233">
        <v>4.63</v>
      </c>
      <c r="D1233">
        <v>5.65</v>
      </c>
      <c r="E1233" s="2">
        <v>6.28</v>
      </c>
      <c r="F1233">
        <v>6.63</v>
      </c>
      <c r="G1233" s="49">
        <v>6.83</v>
      </c>
      <c r="H1233">
        <v>7.4</v>
      </c>
    </row>
    <row r="1234" spans="2:8" x14ac:dyDescent="0.25">
      <c r="B1234" s="1">
        <v>37148</v>
      </c>
      <c r="C1234">
        <v>4.2699999999999996</v>
      </c>
      <c r="D1234">
        <v>5.3</v>
      </c>
      <c r="E1234" s="2">
        <v>6.06</v>
      </c>
      <c r="F1234">
        <v>6.55</v>
      </c>
      <c r="G1234" s="49">
        <v>6.83</v>
      </c>
      <c r="H1234">
        <v>7.53</v>
      </c>
    </row>
    <row r="1235" spans="2:8" x14ac:dyDescent="0.25">
      <c r="B1235" s="1">
        <v>37151</v>
      </c>
      <c r="C1235">
        <v>4.32</v>
      </c>
      <c r="D1235">
        <v>5.41</v>
      </c>
      <c r="E1235" s="2">
        <v>6.11</v>
      </c>
      <c r="F1235">
        <v>6.62</v>
      </c>
      <c r="G1235" s="49">
        <v>6.84</v>
      </c>
      <c r="H1235">
        <v>7.61</v>
      </c>
    </row>
    <row r="1236" spans="2:8" x14ac:dyDescent="0.25">
      <c r="B1236" s="1">
        <v>37152</v>
      </c>
      <c r="C1236">
        <v>4.42</v>
      </c>
      <c r="D1236">
        <v>5.5</v>
      </c>
      <c r="E1236" s="2">
        <v>6.23</v>
      </c>
      <c r="F1236">
        <v>6.78</v>
      </c>
      <c r="G1236" s="49">
        <v>6.96</v>
      </c>
      <c r="H1236">
        <v>7.75</v>
      </c>
    </row>
    <row r="1237" spans="2:8" x14ac:dyDescent="0.25">
      <c r="B1237" s="1">
        <v>37153</v>
      </c>
      <c r="C1237">
        <v>4.17</v>
      </c>
      <c r="D1237">
        <v>5.35</v>
      </c>
      <c r="E1237" s="2">
        <v>6.13</v>
      </c>
      <c r="F1237">
        <v>6.7</v>
      </c>
      <c r="G1237" s="49">
        <v>6.91</v>
      </c>
      <c r="H1237">
        <v>7.74</v>
      </c>
    </row>
    <row r="1238" spans="2:8" x14ac:dyDescent="0.25">
      <c r="B1238" s="1">
        <v>37154</v>
      </c>
      <c r="C1238">
        <v>4.28</v>
      </c>
      <c r="D1238">
        <v>5.41</v>
      </c>
      <c r="E1238" s="2">
        <v>6.17</v>
      </c>
      <c r="F1238">
        <v>6.77</v>
      </c>
      <c r="G1238" s="49">
        <v>6.97</v>
      </c>
      <c r="H1238">
        <v>7.82</v>
      </c>
    </row>
    <row r="1239" spans="2:8" x14ac:dyDescent="0.25">
      <c r="B1239" s="1">
        <v>37155</v>
      </c>
      <c r="C1239">
        <v>4.29</v>
      </c>
      <c r="D1239">
        <v>5.43</v>
      </c>
      <c r="E1239" s="2">
        <v>6.16</v>
      </c>
      <c r="F1239">
        <v>6.76</v>
      </c>
      <c r="G1239" s="49">
        <v>6.95</v>
      </c>
      <c r="H1239">
        <v>7.8</v>
      </c>
    </row>
    <row r="1240" spans="2:8" x14ac:dyDescent="0.25">
      <c r="B1240" s="1">
        <v>37158</v>
      </c>
      <c r="C1240">
        <v>4.32</v>
      </c>
      <c r="D1240">
        <v>5.48</v>
      </c>
      <c r="E1240" s="2">
        <v>6.23</v>
      </c>
      <c r="F1240">
        <v>6.79</v>
      </c>
      <c r="G1240" s="49">
        <v>6.97</v>
      </c>
      <c r="H1240">
        <v>7.79</v>
      </c>
    </row>
    <row r="1241" spans="2:8" x14ac:dyDescent="0.25">
      <c r="B1241" s="1">
        <v>37159</v>
      </c>
      <c r="C1241">
        <v>4.25</v>
      </c>
      <c r="D1241">
        <v>5.44</v>
      </c>
      <c r="E1241" s="2">
        <v>6.2</v>
      </c>
      <c r="F1241">
        <v>6.77</v>
      </c>
      <c r="G1241" s="49">
        <v>6.98</v>
      </c>
      <c r="H1241">
        <v>7.79</v>
      </c>
    </row>
    <row r="1242" spans="2:8" x14ac:dyDescent="0.25">
      <c r="B1242" s="1">
        <v>37160</v>
      </c>
      <c r="C1242">
        <v>4.2</v>
      </c>
      <c r="D1242">
        <v>5.38</v>
      </c>
      <c r="E1242" s="2">
        <v>6.15</v>
      </c>
      <c r="F1242">
        <v>6.71</v>
      </c>
      <c r="G1242" s="49">
        <v>6.92</v>
      </c>
      <c r="H1242">
        <v>7.7</v>
      </c>
    </row>
    <row r="1243" spans="2:8" x14ac:dyDescent="0.25">
      <c r="B1243" s="1">
        <v>37161</v>
      </c>
      <c r="C1243">
        <v>4.17</v>
      </c>
      <c r="D1243">
        <v>5.37</v>
      </c>
      <c r="E1243" s="2">
        <v>6.11</v>
      </c>
      <c r="F1243">
        <v>6.62</v>
      </c>
      <c r="G1243" s="49">
        <v>6.86</v>
      </c>
      <c r="H1243">
        <v>7.65</v>
      </c>
    </row>
    <row r="1244" spans="2:8" x14ac:dyDescent="0.25">
      <c r="B1244" s="1">
        <v>37162</v>
      </c>
      <c r="C1244">
        <v>4.21</v>
      </c>
      <c r="D1244">
        <v>5.37</v>
      </c>
      <c r="E1244" s="2">
        <v>6.13</v>
      </c>
      <c r="F1244">
        <v>6.6</v>
      </c>
      <c r="G1244" s="49">
        <v>6.84</v>
      </c>
      <c r="H1244">
        <v>7.57</v>
      </c>
    </row>
    <row r="1245" spans="2:8" x14ac:dyDescent="0.25">
      <c r="B1245" s="1">
        <v>37164</v>
      </c>
      <c r="C1245">
        <v>4.25</v>
      </c>
      <c r="D1245">
        <v>5.42</v>
      </c>
      <c r="E1245" s="2">
        <v>6.12</v>
      </c>
      <c r="F1245">
        <v>6.61</v>
      </c>
      <c r="G1245" s="49">
        <v>6.8</v>
      </c>
      <c r="H1245">
        <v>7.57</v>
      </c>
    </row>
    <row r="1246" spans="2:8" x14ac:dyDescent="0.25">
      <c r="B1246" s="1">
        <v>37165</v>
      </c>
      <c r="C1246">
        <v>4.22</v>
      </c>
      <c r="D1246">
        <v>5.42</v>
      </c>
      <c r="E1246" s="2">
        <v>6.11</v>
      </c>
      <c r="F1246">
        <v>6.56</v>
      </c>
      <c r="G1246" s="49">
        <v>6.77</v>
      </c>
      <c r="H1246">
        <v>7.54</v>
      </c>
    </row>
    <row r="1247" spans="2:8" x14ac:dyDescent="0.25">
      <c r="B1247" s="1">
        <v>37166</v>
      </c>
      <c r="C1247">
        <v>4.18</v>
      </c>
      <c r="D1247">
        <v>5.38</v>
      </c>
      <c r="E1247" s="2">
        <v>6.06</v>
      </c>
      <c r="F1247">
        <v>6.53</v>
      </c>
      <c r="G1247" s="49">
        <v>6.74</v>
      </c>
      <c r="H1247">
        <v>7.48</v>
      </c>
    </row>
    <row r="1248" spans="2:8" x14ac:dyDescent="0.25">
      <c r="B1248" s="1">
        <v>37167</v>
      </c>
      <c r="C1248">
        <v>4.1900000000000004</v>
      </c>
      <c r="D1248">
        <v>5.38</v>
      </c>
      <c r="E1248" s="2">
        <v>6.03</v>
      </c>
      <c r="F1248">
        <v>6.49</v>
      </c>
      <c r="G1248" s="49">
        <v>6.69</v>
      </c>
      <c r="H1248">
        <v>7.46</v>
      </c>
    </row>
    <row r="1249" spans="2:8" x14ac:dyDescent="0.25">
      <c r="B1249" s="1">
        <v>37168</v>
      </c>
      <c r="C1249">
        <v>4.16</v>
      </c>
      <c r="D1249">
        <v>5.37</v>
      </c>
      <c r="E1249" s="2">
        <v>6.01</v>
      </c>
      <c r="F1249">
        <v>6.49</v>
      </c>
      <c r="G1249" s="49">
        <v>6.71</v>
      </c>
      <c r="H1249">
        <v>7.44</v>
      </c>
    </row>
    <row r="1250" spans="2:8" x14ac:dyDescent="0.25">
      <c r="B1250" s="1">
        <v>37169</v>
      </c>
      <c r="C1250">
        <v>4.12</v>
      </c>
      <c r="D1250">
        <v>5.35</v>
      </c>
      <c r="E1250" s="2">
        <v>5.99</v>
      </c>
      <c r="F1250">
        <v>6.48</v>
      </c>
      <c r="G1250" s="49">
        <v>6.71</v>
      </c>
      <c r="H1250">
        <v>7.46</v>
      </c>
    </row>
    <row r="1251" spans="2:8" x14ac:dyDescent="0.25">
      <c r="B1251" s="1">
        <v>37172</v>
      </c>
      <c r="C1251">
        <v>4.1100000000000003</v>
      </c>
      <c r="D1251">
        <v>5.34</v>
      </c>
      <c r="E1251" s="2">
        <v>5.99</v>
      </c>
      <c r="F1251">
        <v>6.48</v>
      </c>
      <c r="G1251" s="49">
        <v>6.71</v>
      </c>
      <c r="H1251">
        <v>7.46</v>
      </c>
    </row>
    <row r="1252" spans="2:8" x14ac:dyDescent="0.25">
      <c r="B1252" s="1">
        <v>37173</v>
      </c>
      <c r="C1252">
        <v>4.1500000000000004</v>
      </c>
      <c r="D1252">
        <v>5.41</v>
      </c>
      <c r="E1252" s="2">
        <v>6.07</v>
      </c>
      <c r="F1252">
        <v>6.57</v>
      </c>
      <c r="G1252" s="49">
        <v>6.79</v>
      </c>
      <c r="H1252">
        <v>7.53</v>
      </c>
    </row>
    <row r="1253" spans="2:8" x14ac:dyDescent="0.25">
      <c r="B1253" s="1">
        <v>37174</v>
      </c>
      <c r="C1253">
        <v>4.2</v>
      </c>
      <c r="D1253">
        <v>5.44</v>
      </c>
      <c r="E1253" s="2">
        <v>6.08</v>
      </c>
      <c r="F1253">
        <v>6.58</v>
      </c>
      <c r="G1253" s="49">
        <v>6.79</v>
      </c>
      <c r="H1253">
        <v>7.5</v>
      </c>
    </row>
    <row r="1254" spans="2:8" x14ac:dyDescent="0.25">
      <c r="B1254" s="1">
        <v>37175</v>
      </c>
      <c r="C1254">
        <v>4.28</v>
      </c>
      <c r="D1254">
        <v>5.5</v>
      </c>
      <c r="E1254" s="2">
        <v>6.16</v>
      </c>
      <c r="F1254">
        <v>6.64</v>
      </c>
      <c r="G1254" s="49">
        <v>6.86</v>
      </c>
      <c r="H1254">
        <v>7.56</v>
      </c>
    </row>
    <row r="1255" spans="2:8" x14ac:dyDescent="0.25">
      <c r="B1255" s="1">
        <v>37176</v>
      </c>
      <c r="C1255">
        <v>4.22</v>
      </c>
      <c r="D1255">
        <v>5.46</v>
      </c>
      <c r="E1255" s="2">
        <v>6.12</v>
      </c>
      <c r="F1255">
        <v>6.62</v>
      </c>
      <c r="G1255" s="49">
        <v>6.85</v>
      </c>
      <c r="H1255">
        <v>7.55</v>
      </c>
    </row>
    <row r="1256" spans="2:8" x14ac:dyDescent="0.25">
      <c r="B1256" s="1">
        <v>37179</v>
      </c>
      <c r="C1256">
        <v>4.1900000000000004</v>
      </c>
      <c r="D1256">
        <v>5.42</v>
      </c>
      <c r="E1256" s="2">
        <v>6.08</v>
      </c>
      <c r="F1256">
        <v>6.58</v>
      </c>
      <c r="G1256" s="49">
        <v>6.79</v>
      </c>
      <c r="H1256">
        <v>7.5</v>
      </c>
    </row>
    <row r="1257" spans="2:8" x14ac:dyDescent="0.25">
      <c r="B1257" s="1">
        <v>37180</v>
      </c>
      <c r="C1257">
        <v>4.17</v>
      </c>
      <c r="D1257">
        <v>5.38</v>
      </c>
      <c r="E1257" s="2">
        <v>6.04</v>
      </c>
      <c r="F1257">
        <v>6.54</v>
      </c>
      <c r="G1257" s="49">
        <v>6.76</v>
      </c>
      <c r="H1257">
        <v>7.46</v>
      </c>
    </row>
    <row r="1258" spans="2:8" x14ac:dyDescent="0.25">
      <c r="B1258" s="1">
        <v>37181</v>
      </c>
      <c r="C1258">
        <v>4.1900000000000004</v>
      </c>
      <c r="D1258">
        <v>5.39</v>
      </c>
      <c r="E1258" s="2">
        <v>6.03</v>
      </c>
      <c r="F1258">
        <v>6.5</v>
      </c>
      <c r="G1258" s="49">
        <v>6.72</v>
      </c>
      <c r="H1258">
        <v>7.4</v>
      </c>
    </row>
    <row r="1259" spans="2:8" x14ac:dyDescent="0.25">
      <c r="B1259" s="1">
        <v>37182</v>
      </c>
      <c r="C1259">
        <v>4.18</v>
      </c>
      <c r="D1259">
        <v>5.39</v>
      </c>
      <c r="E1259" s="2">
        <v>6.03</v>
      </c>
      <c r="F1259">
        <v>6.53</v>
      </c>
      <c r="G1259" s="49">
        <v>6.74</v>
      </c>
      <c r="H1259">
        <v>7.4</v>
      </c>
    </row>
    <row r="1260" spans="2:8" x14ac:dyDescent="0.25">
      <c r="B1260" s="1">
        <v>37183</v>
      </c>
      <c r="C1260">
        <v>4.18</v>
      </c>
      <c r="D1260">
        <v>5.41</v>
      </c>
      <c r="E1260" s="2">
        <v>6.07</v>
      </c>
      <c r="F1260">
        <v>6.57</v>
      </c>
      <c r="G1260" s="49">
        <v>6.78</v>
      </c>
      <c r="H1260">
        <v>7.44</v>
      </c>
    </row>
    <row r="1261" spans="2:8" x14ac:dyDescent="0.25">
      <c r="B1261" s="1">
        <v>37186</v>
      </c>
      <c r="C1261">
        <v>4.1900000000000004</v>
      </c>
      <c r="D1261">
        <v>5.42</v>
      </c>
      <c r="E1261" s="2">
        <v>6.08</v>
      </c>
      <c r="F1261">
        <v>6.57</v>
      </c>
      <c r="G1261" s="49">
        <v>6.78</v>
      </c>
      <c r="H1261">
        <v>7.44</v>
      </c>
    </row>
    <row r="1262" spans="2:8" x14ac:dyDescent="0.25">
      <c r="B1262" s="1">
        <v>37187</v>
      </c>
      <c r="C1262">
        <v>4.1900000000000004</v>
      </c>
      <c r="D1262">
        <v>5.44</v>
      </c>
      <c r="E1262" s="2">
        <v>6.09</v>
      </c>
      <c r="F1262">
        <v>6.59</v>
      </c>
      <c r="G1262" s="49">
        <v>6.8</v>
      </c>
      <c r="H1262">
        <v>7.46</v>
      </c>
    </row>
    <row r="1263" spans="2:8" x14ac:dyDescent="0.25">
      <c r="B1263" s="1">
        <v>37188</v>
      </c>
      <c r="C1263">
        <v>4.13</v>
      </c>
      <c r="D1263">
        <v>5.39</v>
      </c>
      <c r="E1263" s="2">
        <v>6.04</v>
      </c>
      <c r="F1263">
        <v>6.54</v>
      </c>
      <c r="G1263" s="49">
        <v>6.75</v>
      </c>
      <c r="H1263">
        <v>7.39</v>
      </c>
    </row>
    <row r="1264" spans="2:8" x14ac:dyDescent="0.25">
      <c r="B1264" s="1">
        <v>37189</v>
      </c>
      <c r="C1264">
        <v>4.05</v>
      </c>
      <c r="D1264">
        <v>5.34</v>
      </c>
      <c r="E1264" s="2">
        <v>5.99</v>
      </c>
      <c r="F1264">
        <v>6.49</v>
      </c>
      <c r="G1264" s="49">
        <v>6.71</v>
      </c>
      <c r="H1264">
        <v>7.36</v>
      </c>
    </row>
    <row r="1265" spans="2:8" x14ac:dyDescent="0.25">
      <c r="B1265" s="1">
        <v>37190</v>
      </c>
      <c r="C1265">
        <v>4.0599999999999996</v>
      </c>
      <c r="D1265">
        <v>5.34</v>
      </c>
      <c r="E1265" s="2">
        <v>5.98</v>
      </c>
      <c r="F1265">
        <v>6.49</v>
      </c>
      <c r="G1265" s="49">
        <v>6.71</v>
      </c>
      <c r="H1265">
        <v>7.35</v>
      </c>
    </row>
    <row r="1266" spans="2:8" x14ac:dyDescent="0.25">
      <c r="B1266" s="1">
        <v>37193</v>
      </c>
      <c r="C1266">
        <v>3.99</v>
      </c>
      <c r="D1266">
        <v>5.29</v>
      </c>
      <c r="E1266" s="2">
        <v>5.94</v>
      </c>
      <c r="F1266">
        <v>6.45</v>
      </c>
      <c r="G1266" s="49">
        <v>6.67</v>
      </c>
      <c r="H1266">
        <v>7.33</v>
      </c>
    </row>
    <row r="1267" spans="2:8" x14ac:dyDescent="0.25">
      <c r="B1267" s="1">
        <v>37194</v>
      </c>
      <c r="C1267">
        <v>3.94</v>
      </c>
      <c r="D1267">
        <v>5.24</v>
      </c>
      <c r="E1267" s="2">
        <v>5.87</v>
      </c>
      <c r="F1267">
        <v>6.41</v>
      </c>
      <c r="G1267" s="49">
        <v>6.61</v>
      </c>
      <c r="H1267">
        <v>7.33</v>
      </c>
    </row>
    <row r="1268" spans="2:8" x14ac:dyDescent="0.25">
      <c r="B1268" s="1">
        <v>37195</v>
      </c>
      <c r="C1268">
        <v>3.95</v>
      </c>
      <c r="D1268">
        <v>5.19</v>
      </c>
      <c r="E1268" s="2">
        <v>5.86</v>
      </c>
      <c r="F1268">
        <v>6.35</v>
      </c>
      <c r="G1268" s="49">
        <v>6.58</v>
      </c>
      <c r="H1268">
        <v>7.19</v>
      </c>
    </row>
    <row r="1269" spans="2:8" x14ac:dyDescent="0.25">
      <c r="B1269" s="1">
        <v>37196</v>
      </c>
      <c r="C1269">
        <v>4.03</v>
      </c>
      <c r="D1269">
        <v>5.19</v>
      </c>
      <c r="E1269" s="2">
        <v>5.85</v>
      </c>
      <c r="F1269">
        <v>6.3</v>
      </c>
      <c r="G1269" s="49">
        <v>6.53</v>
      </c>
      <c r="H1269">
        <v>7.08</v>
      </c>
    </row>
    <row r="1270" spans="2:8" x14ac:dyDescent="0.25">
      <c r="B1270" s="1">
        <v>37197</v>
      </c>
      <c r="C1270">
        <v>4.04</v>
      </c>
      <c r="D1270">
        <v>5.27</v>
      </c>
      <c r="E1270" s="2">
        <v>5.95</v>
      </c>
      <c r="F1270">
        <v>6.43</v>
      </c>
      <c r="G1270" s="49">
        <v>6.64</v>
      </c>
      <c r="H1270">
        <v>7.26</v>
      </c>
    </row>
    <row r="1271" spans="2:8" x14ac:dyDescent="0.25">
      <c r="B1271" s="1">
        <v>37200</v>
      </c>
      <c r="C1271">
        <v>4.01</v>
      </c>
      <c r="D1271">
        <v>5.23</v>
      </c>
      <c r="E1271" s="2">
        <v>5.9</v>
      </c>
      <c r="F1271">
        <v>6.38</v>
      </c>
      <c r="G1271" s="49">
        <v>6.57</v>
      </c>
      <c r="H1271">
        <v>7.18</v>
      </c>
    </row>
    <row r="1272" spans="2:8" x14ac:dyDescent="0.25">
      <c r="B1272" s="1">
        <v>37201</v>
      </c>
      <c r="C1272">
        <v>3.92</v>
      </c>
      <c r="D1272">
        <v>5.16</v>
      </c>
      <c r="E1272" s="2">
        <v>5.86</v>
      </c>
      <c r="F1272">
        <v>6.34</v>
      </c>
      <c r="G1272" s="49">
        <v>6.56</v>
      </c>
      <c r="H1272">
        <v>7.16</v>
      </c>
    </row>
    <row r="1273" spans="2:8" x14ac:dyDescent="0.25">
      <c r="B1273" s="1">
        <v>37202</v>
      </c>
      <c r="C1273">
        <v>3.88</v>
      </c>
      <c r="D1273">
        <v>5.08</v>
      </c>
      <c r="E1273" s="2">
        <v>5.78</v>
      </c>
      <c r="F1273">
        <v>6.24</v>
      </c>
      <c r="G1273" s="49">
        <v>6.48</v>
      </c>
      <c r="H1273">
        <v>7.09</v>
      </c>
    </row>
    <row r="1274" spans="2:8" x14ac:dyDescent="0.25">
      <c r="B1274" s="1">
        <v>37203</v>
      </c>
      <c r="C1274">
        <v>3.96</v>
      </c>
      <c r="D1274">
        <v>5.16</v>
      </c>
      <c r="E1274" s="2">
        <v>5.87</v>
      </c>
      <c r="F1274">
        <v>6.32</v>
      </c>
      <c r="G1274" s="49">
        <v>6.57</v>
      </c>
      <c r="H1274">
        <v>7.15</v>
      </c>
    </row>
    <row r="1275" spans="2:8" x14ac:dyDescent="0.25">
      <c r="B1275" s="1">
        <v>37204</v>
      </c>
      <c r="C1275">
        <v>3.98</v>
      </c>
      <c r="D1275">
        <v>5.2</v>
      </c>
      <c r="E1275" s="2">
        <v>5.9</v>
      </c>
      <c r="F1275">
        <v>6.32</v>
      </c>
      <c r="G1275" s="49">
        <v>6.57</v>
      </c>
      <c r="H1275">
        <v>7.16</v>
      </c>
    </row>
    <row r="1276" spans="2:8" x14ac:dyDescent="0.25">
      <c r="B1276" s="1">
        <v>37207</v>
      </c>
      <c r="C1276">
        <v>3.97</v>
      </c>
      <c r="D1276">
        <v>5.19</v>
      </c>
      <c r="E1276" s="2">
        <v>5.9</v>
      </c>
      <c r="F1276">
        <v>6.32</v>
      </c>
      <c r="G1276" s="49">
        <v>6.57</v>
      </c>
      <c r="H1276">
        <v>7.16</v>
      </c>
    </row>
    <row r="1277" spans="2:8" x14ac:dyDescent="0.25">
      <c r="B1277" s="1">
        <v>37208</v>
      </c>
      <c r="C1277">
        <v>4.0199999999999996</v>
      </c>
      <c r="D1277">
        <v>5.23</v>
      </c>
      <c r="E1277" s="2">
        <v>5.94</v>
      </c>
      <c r="F1277">
        <v>6.39</v>
      </c>
      <c r="G1277" s="49">
        <v>6.66</v>
      </c>
      <c r="H1277">
        <v>7.19</v>
      </c>
    </row>
    <row r="1278" spans="2:8" x14ac:dyDescent="0.25">
      <c r="B1278" s="1">
        <v>37209</v>
      </c>
      <c r="C1278">
        <v>4.16</v>
      </c>
      <c r="D1278">
        <v>5.35</v>
      </c>
      <c r="E1278" s="2">
        <v>6.06</v>
      </c>
      <c r="F1278">
        <v>6.48</v>
      </c>
      <c r="G1278" s="49">
        <v>6.74</v>
      </c>
      <c r="H1278">
        <v>7.26</v>
      </c>
    </row>
    <row r="1279" spans="2:8" x14ac:dyDescent="0.25">
      <c r="B1279" s="1">
        <v>37210</v>
      </c>
      <c r="C1279">
        <v>4.4000000000000004</v>
      </c>
      <c r="D1279">
        <v>5.57</v>
      </c>
      <c r="E1279" s="2">
        <v>6.28</v>
      </c>
      <c r="F1279">
        <v>6.67</v>
      </c>
      <c r="G1279" s="49">
        <v>6.94</v>
      </c>
      <c r="H1279">
        <v>7.41</v>
      </c>
    </row>
    <row r="1280" spans="2:8" x14ac:dyDescent="0.25">
      <c r="B1280" s="1">
        <v>37211</v>
      </c>
      <c r="C1280">
        <v>4.51</v>
      </c>
      <c r="D1280">
        <v>5.73</v>
      </c>
      <c r="E1280" s="2">
        <v>6.43</v>
      </c>
      <c r="F1280">
        <v>6.81</v>
      </c>
      <c r="G1280" s="49">
        <v>7.05</v>
      </c>
      <c r="H1280">
        <v>7.5</v>
      </c>
    </row>
    <row r="1281" spans="2:8" x14ac:dyDescent="0.25">
      <c r="B1281" s="1">
        <v>37214</v>
      </c>
      <c r="C1281">
        <v>4.3099999999999996</v>
      </c>
      <c r="D1281">
        <v>5.56</v>
      </c>
      <c r="E1281" s="2">
        <v>6.28</v>
      </c>
      <c r="F1281">
        <v>6.66</v>
      </c>
      <c r="G1281" s="49">
        <v>6.92</v>
      </c>
      <c r="H1281">
        <v>7.39</v>
      </c>
    </row>
    <row r="1282" spans="2:8" x14ac:dyDescent="0.25">
      <c r="B1282" s="1">
        <v>37215</v>
      </c>
      <c r="C1282">
        <v>4.37</v>
      </c>
      <c r="D1282">
        <v>5.65</v>
      </c>
      <c r="E1282" s="2">
        <v>6.35</v>
      </c>
      <c r="F1282">
        <v>6.75</v>
      </c>
      <c r="G1282" s="49">
        <v>7.01</v>
      </c>
      <c r="H1282">
        <v>7.49</v>
      </c>
    </row>
    <row r="1283" spans="2:8" x14ac:dyDescent="0.25">
      <c r="B1283" s="1">
        <v>37216</v>
      </c>
      <c r="C1283">
        <v>4.51</v>
      </c>
      <c r="D1283">
        <v>5.75</v>
      </c>
      <c r="E1283" s="2">
        <v>6.44</v>
      </c>
      <c r="F1283">
        <v>6.83</v>
      </c>
      <c r="G1283" s="49">
        <v>7.09</v>
      </c>
      <c r="H1283">
        <v>7.49</v>
      </c>
    </row>
    <row r="1284" spans="2:8" x14ac:dyDescent="0.25">
      <c r="B1284" s="1">
        <v>37217</v>
      </c>
      <c r="C1284">
        <v>4.5</v>
      </c>
      <c r="D1284">
        <v>5.75</v>
      </c>
      <c r="E1284" s="2">
        <v>6.44</v>
      </c>
      <c r="F1284">
        <v>6.82</v>
      </c>
      <c r="G1284" s="49">
        <v>7.09</v>
      </c>
      <c r="H1284">
        <v>7.49</v>
      </c>
    </row>
    <row r="1285" spans="2:8" x14ac:dyDescent="0.25">
      <c r="B1285" s="1">
        <v>37218</v>
      </c>
      <c r="C1285">
        <v>4.57</v>
      </c>
      <c r="D1285">
        <v>5.82</v>
      </c>
      <c r="E1285" s="2">
        <v>6.49</v>
      </c>
      <c r="F1285">
        <v>6.86</v>
      </c>
      <c r="G1285" s="49">
        <v>7.13</v>
      </c>
      <c r="H1285">
        <v>7.5</v>
      </c>
    </row>
    <row r="1286" spans="2:8" x14ac:dyDescent="0.25">
      <c r="B1286" s="1">
        <v>37221</v>
      </c>
      <c r="C1286">
        <v>4.57</v>
      </c>
      <c r="D1286">
        <v>5.82</v>
      </c>
      <c r="E1286" s="2">
        <v>6.45</v>
      </c>
      <c r="F1286">
        <v>6.85</v>
      </c>
      <c r="G1286" s="49">
        <v>7.14</v>
      </c>
      <c r="H1286">
        <v>7.49</v>
      </c>
    </row>
    <row r="1287" spans="2:8" x14ac:dyDescent="0.25">
      <c r="B1287" s="1">
        <v>37222</v>
      </c>
      <c r="C1287">
        <v>4.42</v>
      </c>
      <c r="D1287">
        <v>5.7</v>
      </c>
      <c r="E1287" s="2">
        <v>6.35</v>
      </c>
      <c r="F1287">
        <v>6.75</v>
      </c>
      <c r="G1287" s="49">
        <v>7.03</v>
      </c>
      <c r="H1287">
        <v>7.43</v>
      </c>
    </row>
    <row r="1288" spans="2:8" x14ac:dyDescent="0.25">
      <c r="B1288" s="1">
        <v>37223</v>
      </c>
      <c r="C1288">
        <v>4.45</v>
      </c>
      <c r="D1288">
        <v>5.7</v>
      </c>
      <c r="E1288" s="2">
        <v>6.34</v>
      </c>
      <c r="F1288">
        <v>6.76</v>
      </c>
      <c r="G1288" s="49">
        <v>7.03</v>
      </c>
      <c r="H1288">
        <v>7.42</v>
      </c>
    </row>
    <row r="1289" spans="2:8" x14ac:dyDescent="0.25">
      <c r="B1289" s="1">
        <v>37224</v>
      </c>
      <c r="C1289">
        <v>4.21</v>
      </c>
      <c r="D1289">
        <v>5.49</v>
      </c>
      <c r="E1289" s="2">
        <v>6.14</v>
      </c>
      <c r="F1289">
        <v>6.56</v>
      </c>
      <c r="G1289" s="49">
        <v>6.85</v>
      </c>
      <c r="H1289">
        <v>7.3</v>
      </c>
    </row>
    <row r="1290" spans="2:8" x14ac:dyDescent="0.25">
      <c r="B1290" s="1">
        <v>37225</v>
      </c>
      <c r="C1290">
        <v>4.1900000000000004</v>
      </c>
      <c r="D1290">
        <v>5.49</v>
      </c>
      <c r="E1290" s="2">
        <v>6.2</v>
      </c>
      <c r="F1290">
        <v>6.59</v>
      </c>
      <c r="G1290" s="49">
        <v>6.84</v>
      </c>
      <c r="H1290">
        <v>7.37</v>
      </c>
    </row>
    <row r="1291" spans="2:8" x14ac:dyDescent="0.25">
      <c r="B1291" s="1">
        <v>37228</v>
      </c>
      <c r="C1291">
        <v>4.17</v>
      </c>
      <c r="D1291">
        <v>5.48</v>
      </c>
      <c r="E1291" s="2">
        <v>6.2</v>
      </c>
      <c r="F1291">
        <v>6.58</v>
      </c>
      <c r="G1291" s="49">
        <v>6.81</v>
      </c>
      <c r="H1291">
        <v>7.36</v>
      </c>
    </row>
    <row r="1292" spans="2:8" x14ac:dyDescent="0.25">
      <c r="B1292" s="1">
        <v>37229</v>
      </c>
      <c r="C1292">
        <v>4.1399999999999997</v>
      </c>
      <c r="D1292">
        <v>5.42</v>
      </c>
      <c r="E1292" s="2">
        <v>6.14</v>
      </c>
      <c r="F1292">
        <v>6.52</v>
      </c>
      <c r="G1292" s="49">
        <v>6.76</v>
      </c>
      <c r="H1292">
        <v>7.31</v>
      </c>
    </row>
    <row r="1293" spans="2:8" x14ac:dyDescent="0.25">
      <c r="B1293" s="1">
        <v>37230</v>
      </c>
      <c r="C1293">
        <v>4.3899999999999997</v>
      </c>
      <c r="D1293">
        <v>5.69</v>
      </c>
      <c r="E1293" s="2">
        <v>6.39</v>
      </c>
      <c r="F1293">
        <v>6.76</v>
      </c>
      <c r="G1293" s="49">
        <v>6.98</v>
      </c>
      <c r="H1293">
        <v>7.45</v>
      </c>
    </row>
    <row r="1294" spans="2:8" x14ac:dyDescent="0.25">
      <c r="B1294" s="1">
        <v>37231</v>
      </c>
      <c r="C1294">
        <v>4.4400000000000004</v>
      </c>
      <c r="D1294">
        <v>5.78</v>
      </c>
      <c r="E1294" s="2">
        <v>6.46</v>
      </c>
      <c r="F1294">
        <v>6.83</v>
      </c>
      <c r="G1294" s="49">
        <v>7.05</v>
      </c>
      <c r="H1294">
        <v>7.52</v>
      </c>
    </row>
    <row r="1295" spans="2:8" x14ac:dyDescent="0.25">
      <c r="B1295" s="1">
        <v>37232</v>
      </c>
      <c r="C1295">
        <v>4.4800000000000004</v>
      </c>
      <c r="D1295">
        <v>5.87</v>
      </c>
      <c r="E1295" s="2">
        <v>6.58</v>
      </c>
      <c r="F1295">
        <v>6.97</v>
      </c>
      <c r="G1295" s="49">
        <v>7.18</v>
      </c>
      <c r="H1295">
        <v>7.64</v>
      </c>
    </row>
    <row r="1296" spans="2:8" x14ac:dyDescent="0.25">
      <c r="B1296" s="1">
        <v>37235</v>
      </c>
      <c r="C1296">
        <v>4.38</v>
      </c>
      <c r="D1296">
        <v>5.83</v>
      </c>
      <c r="E1296" s="2">
        <v>6.54</v>
      </c>
      <c r="F1296">
        <v>6.95</v>
      </c>
      <c r="G1296" s="49">
        <v>7.19</v>
      </c>
      <c r="H1296">
        <v>7.64</v>
      </c>
    </row>
    <row r="1297" spans="2:8" x14ac:dyDescent="0.25">
      <c r="B1297" s="1">
        <v>37236</v>
      </c>
      <c r="C1297">
        <v>4.29</v>
      </c>
      <c r="D1297">
        <v>5.76</v>
      </c>
      <c r="E1297" s="2">
        <v>6.48</v>
      </c>
      <c r="F1297">
        <v>6.9</v>
      </c>
      <c r="G1297" s="49">
        <v>7.16</v>
      </c>
      <c r="H1297">
        <v>7.69</v>
      </c>
    </row>
    <row r="1298" spans="2:8" x14ac:dyDescent="0.25">
      <c r="B1298" s="1">
        <v>37237</v>
      </c>
      <c r="C1298">
        <v>4.25</v>
      </c>
      <c r="D1298">
        <v>5.7</v>
      </c>
      <c r="E1298" s="2">
        <v>6.41</v>
      </c>
      <c r="F1298">
        <v>6.83</v>
      </c>
      <c r="G1298" s="49">
        <v>7.1</v>
      </c>
      <c r="H1298">
        <v>7.55</v>
      </c>
    </row>
    <row r="1299" spans="2:8" x14ac:dyDescent="0.25">
      <c r="B1299" s="1">
        <v>37238</v>
      </c>
      <c r="C1299">
        <v>4.4000000000000004</v>
      </c>
      <c r="D1299">
        <v>5.84</v>
      </c>
      <c r="E1299" s="2">
        <v>6.55</v>
      </c>
      <c r="F1299">
        <v>6.97</v>
      </c>
      <c r="G1299" s="49">
        <v>7.2</v>
      </c>
      <c r="H1299">
        <v>7.63</v>
      </c>
    </row>
    <row r="1300" spans="2:8" x14ac:dyDescent="0.25">
      <c r="B1300" s="1">
        <v>37239</v>
      </c>
      <c r="C1300">
        <v>4.47</v>
      </c>
      <c r="D1300">
        <v>5.92</v>
      </c>
      <c r="E1300" s="2">
        <v>6.63</v>
      </c>
      <c r="F1300">
        <v>7.04</v>
      </c>
      <c r="G1300" s="49">
        <v>7.26</v>
      </c>
      <c r="H1300">
        <v>7.66</v>
      </c>
    </row>
    <row r="1301" spans="2:8" x14ac:dyDescent="0.25">
      <c r="B1301" s="1">
        <v>37242</v>
      </c>
      <c r="C1301">
        <v>4.5</v>
      </c>
      <c r="D1301">
        <v>5.96</v>
      </c>
      <c r="E1301" s="2">
        <v>6.67</v>
      </c>
      <c r="F1301">
        <v>7.08</v>
      </c>
      <c r="G1301" s="49">
        <v>7.28</v>
      </c>
      <c r="H1301">
        <v>7.67</v>
      </c>
    </row>
    <row r="1302" spans="2:8" x14ac:dyDescent="0.25">
      <c r="B1302" s="1">
        <v>37243</v>
      </c>
      <c r="C1302">
        <v>4.42</v>
      </c>
      <c r="D1302">
        <v>5.9</v>
      </c>
      <c r="E1302" s="2">
        <v>6.58</v>
      </c>
      <c r="F1302">
        <v>6.98</v>
      </c>
      <c r="G1302" s="49">
        <v>7.17</v>
      </c>
      <c r="H1302">
        <v>7.59</v>
      </c>
    </row>
    <row r="1303" spans="2:8" x14ac:dyDescent="0.25">
      <c r="B1303" s="1">
        <v>37244</v>
      </c>
      <c r="C1303">
        <v>4.4000000000000004</v>
      </c>
      <c r="D1303">
        <v>5.84</v>
      </c>
      <c r="E1303" s="2">
        <v>6.51</v>
      </c>
      <c r="F1303">
        <v>6.88</v>
      </c>
      <c r="G1303" s="49">
        <v>7.09</v>
      </c>
      <c r="H1303">
        <v>7.5</v>
      </c>
    </row>
    <row r="1304" spans="2:8" x14ac:dyDescent="0.25">
      <c r="B1304" s="1">
        <v>37245</v>
      </c>
      <c r="C1304">
        <v>4.45</v>
      </c>
      <c r="D1304">
        <v>5.86</v>
      </c>
      <c r="E1304" s="2">
        <v>6.51</v>
      </c>
      <c r="F1304">
        <v>6.89</v>
      </c>
      <c r="G1304" s="49">
        <v>7.09</v>
      </c>
      <c r="H1304">
        <v>7.48</v>
      </c>
    </row>
    <row r="1305" spans="2:8" x14ac:dyDescent="0.25">
      <c r="B1305" s="1">
        <v>37246</v>
      </c>
      <c r="C1305">
        <v>4.46</v>
      </c>
      <c r="D1305">
        <v>5.88</v>
      </c>
      <c r="E1305" s="2">
        <v>6.54</v>
      </c>
      <c r="F1305">
        <v>6.91</v>
      </c>
      <c r="G1305" s="49">
        <v>7.12</v>
      </c>
      <c r="H1305">
        <v>7.48</v>
      </c>
    </row>
    <row r="1306" spans="2:8" x14ac:dyDescent="0.25">
      <c r="B1306" s="1">
        <v>37249</v>
      </c>
      <c r="C1306">
        <v>4.4800000000000004</v>
      </c>
      <c r="D1306">
        <v>5.91</v>
      </c>
      <c r="E1306" s="2">
        <v>6.58</v>
      </c>
      <c r="F1306">
        <v>6.96</v>
      </c>
      <c r="G1306" s="49">
        <v>7.16</v>
      </c>
      <c r="H1306">
        <v>7.52</v>
      </c>
    </row>
    <row r="1307" spans="2:8" x14ac:dyDescent="0.25">
      <c r="B1307" s="1">
        <v>37251</v>
      </c>
      <c r="C1307">
        <v>4.54</v>
      </c>
      <c r="D1307">
        <v>5.97</v>
      </c>
      <c r="E1307" s="2">
        <v>6.63</v>
      </c>
      <c r="F1307">
        <v>7.01</v>
      </c>
      <c r="G1307" s="49">
        <v>7.2</v>
      </c>
      <c r="H1307">
        <v>7.54</v>
      </c>
    </row>
    <row r="1308" spans="2:8" x14ac:dyDescent="0.25">
      <c r="B1308" s="1">
        <v>37252</v>
      </c>
      <c r="C1308">
        <v>4.4400000000000004</v>
      </c>
      <c r="D1308">
        <v>5.87</v>
      </c>
      <c r="E1308" s="2">
        <v>6.53</v>
      </c>
      <c r="F1308">
        <v>6.9</v>
      </c>
      <c r="G1308" s="49">
        <v>7.1</v>
      </c>
      <c r="H1308">
        <v>7.49</v>
      </c>
    </row>
    <row r="1309" spans="2:8" x14ac:dyDescent="0.25">
      <c r="B1309" s="1">
        <v>37253</v>
      </c>
      <c r="C1309">
        <v>4.3899999999999997</v>
      </c>
      <c r="D1309">
        <v>5.88</v>
      </c>
      <c r="E1309" s="2">
        <v>6.54</v>
      </c>
      <c r="F1309">
        <v>6.92</v>
      </c>
      <c r="G1309" s="49">
        <v>7.13</v>
      </c>
      <c r="H1309">
        <v>7.52</v>
      </c>
    </row>
    <row r="1310" spans="2:8" x14ac:dyDescent="0.25">
      <c r="B1310" s="1">
        <v>37256</v>
      </c>
      <c r="C1310">
        <v>4.28</v>
      </c>
      <c r="D1310">
        <v>5.77</v>
      </c>
      <c r="E1310" s="2">
        <v>6.49</v>
      </c>
      <c r="F1310">
        <v>6.84</v>
      </c>
      <c r="G1310" s="49">
        <v>7.09</v>
      </c>
      <c r="H1310">
        <v>7.46</v>
      </c>
    </row>
    <row r="1311" spans="2:8" x14ac:dyDescent="0.25">
      <c r="B1311" s="1">
        <v>37258</v>
      </c>
      <c r="C1311">
        <v>4.42</v>
      </c>
      <c r="D1311">
        <v>5.91</v>
      </c>
      <c r="E1311" s="2">
        <v>6.61</v>
      </c>
      <c r="F1311">
        <v>6.95</v>
      </c>
      <c r="G1311" s="49">
        <v>7.19</v>
      </c>
      <c r="H1311">
        <v>7.53</v>
      </c>
    </row>
    <row r="1312" spans="2:8" x14ac:dyDescent="0.25">
      <c r="B1312" s="1">
        <v>37259</v>
      </c>
      <c r="C1312">
        <v>4.41</v>
      </c>
      <c r="D1312">
        <v>5.86</v>
      </c>
      <c r="E1312" s="2">
        <v>6.55</v>
      </c>
      <c r="F1312">
        <v>6.9</v>
      </c>
      <c r="G1312" s="49">
        <v>7.14</v>
      </c>
      <c r="H1312">
        <v>7.5</v>
      </c>
    </row>
    <row r="1313" spans="2:8" x14ac:dyDescent="0.25">
      <c r="B1313" s="1">
        <v>37260</v>
      </c>
      <c r="C1313">
        <v>4.37</v>
      </c>
      <c r="D1313">
        <v>5.85</v>
      </c>
      <c r="E1313" s="2">
        <v>6.55</v>
      </c>
      <c r="F1313">
        <v>6.91</v>
      </c>
      <c r="G1313" s="49">
        <v>7.15</v>
      </c>
      <c r="H1313">
        <v>7.51</v>
      </c>
    </row>
    <row r="1314" spans="2:8" x14ac:dyDescent="0.25">
      <c r="B1314" s="1">
        <v>37263</v>
      </c>
      <c r="C1314">
        <v>4.25</v>
      </c>
      <c r="D1314">
        <v>5.73</v>
      </c>
      <c r="E1314" s="2">
        <v>6.44</v>
      </c>
      <c r="F1314">
        <v>6.82</v>
      </c>
      <c r="G1314" s="49">
        <v>7.07</v>
      </c>
      <c r="H1314">
        <v>7.44</v>
      </c>
    </row>
    <row r="1315" spans="2:8" x14ac:dyDescent="0.25">
      <c r="B1315" s="1">
        <v>37264</v>
      </c>
      <c r="C1315">
        <v>4.25</v>
      </c>
      <c r="D1315">
        <v>5.78</v>
      </c>
      <c r="E1315" s="2">
        <v>6.47</v>
      </c>
      <c r="F1315">
        <v>6.84</v>
      </c>
      <c r="G1315" s="49">
        <v>7.08</v>
      </c>
      <c r="H1315">
        <v>7.46</v>
      </c>
    </row>
    <row r="1316" spans="2:8" x14ac:dyDescent="0.25">
      <c r="B1316" s="1">
        <v>37265</v>
      </c>
      <c r="C1316">
        <v>4.21</v>
      </c>
      <c r="D1316">
        <v>5.73</v>
      </c>
      <c r="E1316" s="2">
        <v>6.45</v>
      </c>
      <c r="F1316">
        <v>6.84</v>
      </c>
      <c r="G1316" s="49">
        <v>7.09</v>
      </c>
      <c r="H1316">
        <v>7.45</v>
      </c>
    </row>
    <row r="1317" spans="2:8" x14ac:dyDescent="0.25">
      <c r="B1317" s="1">
        <v>37266</v>
      </c>
      <c r="C1317">
        <v>4.13</v>
      </c>
      <c r="D1317">
        <v>5.62</v>
      </c>
      <c r="E1317" s="2">
        <v>6.36</v>
      </c>
      <c r="F1317">
        <v>6.74</v>
      </c>
      <c r="G1317" s="49">
        <v>6.99</v>
      </c>
      <c r="H1317">
        <v>7.35</v>
      </c>
    </row>
    <row r="1318" spans="2:8" x14ac:dyDescent="0.25">
      <c r="B1318" s="1">
        <v>37267</v>
      </c>
      <c r="C1318">
        <v>3.95</v>
      </c>
      <c r="D1318">
        <v>5.48</v>
      </c>
      <c r="E1318" s="2">
        <v>6.26</v>
      </c>
      <c r="F1318">
        <v>6.66</v>
      </c>
      <c r="G1318" s="49">
        <v>6.9</v>
      </c>
      <c r="H1318">
        <v>7.33</v>
      </c>
    </row>
    <row r="1319" spans="2:8" x14ac:dyDescent="0.25">
      <c r="B1319" s="1">
        <v>37270</v>
      </c>
      <c r="C1319">
        <v>3.97</v>
      </c>
      <c r="D1319">
        <v>5.48</v>
      </c>
      <c r="E1319" s="2">
        <v>6.25</v>
      </c>
      <c r="F1319">
        <v>6.66</v>
      </c>
      <c r="G1319" s="49">
        <v>6.91</v>
      </c>
      <c r="H1319">
        <v>7.34</v>
      </c>
    </row>
    <row r="1320" spans="2:8" x14ac:dyDescent="0.25">
      <c r="B1320" s="1">
        <v>37271</v>
      </c>
      <c r="C1320">
        <v>3.96</v>
      </c>
      <c r="D1320">
        <v>5.46</v>
      </c>
      <c r="E1320" s="2">
        <v>6.22</v>
      </c>
      <c r="F1320">
        <v>6.62</v>
      </c>
      <c r="G1320" s="49">
        <v>6.86</v>
      </c>
      <c r="H1320">
        <v>7.27</v>
      </c>
    </row>
    <row r="1321" spans="2:8" x14ac:dyDescent="0.25">
      <c r="B1321" s="1">
        <v>37272</v>
      </c>
      <c r="C1321">
        <v>4.03</v>
      </c>
      <c r="D1321">
        <v>5.48</v>
      </c>
      <c r="E1321" s="2">
        <v>6.23</v>
      </c>
      <c r="F1321">
        <v>6.64</v>
      </c>
      <c r="G1321" s="49">
        <v>6.88</v>
      </c>
      <c r="H1321">
        <v>7.29</v>
      </c>
    </row>
    <row r="1322" spans="2:8" x14ac:dyDescent="0.25">
      <c r="B1322" s="1">
        <v>37273</v>
      </c>
      <c r="C1322">
        <v>4.17</v>
      </c>
      <c r="D1322">
        <v>5.6</v>
      </c>
      <c r="E1322" s="2">
        <v>6.33</v>
      </c>
      <c r="F1322">
        <v>6.74</v>
      </c>
      <c r="G1322" s="49">
        <v>6.96</v>
      </c>
      <c r="H1322">
        <v>7.35</v>
      </c>
    </row>
    <row r="1323" spans="2:8" x14ac:dyDescent="0.25">
      <c r="B1323" s="1">
        <v>37274</v>
      </c>
      <c r="C1323">
        <v>4.08</v>
      </c>
      <c r="D1323">
        <v>5.54</v>
      </c>
      <c r="E1323" s="2">
        <v>6.28</v>
      </c>
      <c r="F1323">
        <v>6.69</v>
      </c>
      <c r="G1323" s="49">
        <v>6.92</v>
      </c>
      <c r="H1323">
        <v>7.31</v>
      </c>
    </row>
    <row r="1324" spans="2:8" x14ac:dyDescent="0.25">
      <c r="B1324" s="1">
        <v>37277</v>
      </c>
      <c r="C1324">
        <v>4.0599999999999996</v>
      </c>
      <c r="D1324">
        <v>5.53</v>
      </c>
      <c r="E1324" s="2">
        <v>6.28</v>
      </c>
      <c r="F1324">
        <v>6.68</v>
      </c>
      <c r="G1324" s="49">
        <v>6.91</v>
      </c>
      <c r="H1324">
        <v>7.3</v>
      </c>
    </row>
    <row r="1325" spans="2:8" x14ac:dyDescent="0.25">
      <c r="B1325" s="1">
        <v>37278</v>
      </c>
      <c r="C1325">
        <v>4.1100000000000003</v>
      </c>
      <c r="D1325">
        <v>5.56</v>
      </c>
      <c r="E1325" s="2">
        <v>6.3</v>
      </c>
      <c r="F1325">
        <v>6.69</v>
      </c>
      <c r="G1325" s="49">
        <v>6.91</v>
      </c>
      <c r="H1325">
        <v>7.31</v>
      </c>
    </row>
    <row r="1326" spans="2:8" x14ac:dyDescent="0.25">
      <c r="B1326" s="1">
        <v>37279</v>
      </c>
      <c r="C1326">
        <v>4.18</v>
      </c>
      <c r="D1326">
        <v>5.66</v>
      </c>
      <c r="E1326" s="2">
        <v>6.4</v>
      </c>
      <c r="F1326">
        <v>6.78</v>
      </c>
      <c r="G1326" s="49">
        <v>7.01</v>
      </c>
      <c r="H1326">
        <v>7.41</v>
      </c>
    </row>
    <row r="1327" spans="2:8" x14ac:dyDescent="0.25">
      <c r="B1327" s="1">
        <v>37280</v>
      </c>
      <c r="C1327">
        <v>4.2300000000000004</v>
      </c>
      <c r="D1327">
        <v>5.69</v>
      </c>
      <c r="E1327" s="2">
        <v>6.4</v>
      </c>
      <c r="F1327">
        <v>6.77</v>
      </c>
      <c r="G1327" s="49">
        <v>7.02</v>
      </c>
      <c r="H1327">
        <v>7.39</v>
      </c>
    </row>
    <row r="1328" spans="2:8" x14ac:dyDescent="0.25">
      <c r="B1328" s="1">
        <v>37281</v>
      </c>
      <c r="C1328">
        <v>4.26</v>
      </c>
      <c r="D1328">
        <v>5.73</v>
      </c>
      <c r="E1328" s="2">
        <v>6.44</v>
      </c>
      <c r="F1328">
        <v>6.79</v>
      </c>
      <c r="G1328" s="49">
        <v>7.04</v>
      </c>
      <c r="H1328">
        <v>7.39</v>
      </c>
    </row>
    <row r="1329" spans="2:8" x14ac:dyDescent="0.25">
      <c r="B1329" s="1">
        <v>37284</v>
      </c>
      <c r="C1329">
        <v>4.24</v>
      </c>
      <c r="D1329">
        <v>5.74</v>
      </c>
      <c r="E1329" s="2">
        <v>6.44</v>
      </c>
      <c r="F1329">
        <v>6.79</v>
      </c>
      <c r="G1329" s="49">
        <v>7.04</v>
      </c>
      <c r="H1329">
        <v>7.38</v>
      </c>
    </row>
    <row r="1330" spans="2:8" x14ac:dyDescent="0.25">
      <c r="B1330" s="1">
        <v>37285</v>
      </c>
      <c r="C1330">
        <v>4.1399999999999997</v>
      </c>
      <c r="D1330">
        <v>5.63</v>
      </c>
      <c r="E1330" s="2">
        <v>6.34</v>
      </c>
      <c r="F1330">
        <v>6.7</v>
      </c>
      <c r="G1330" s="49">
        <v>6.95</v>
      </c>
      <c r="H1330">
        <v>7.32</v>
      </c>
    </row>
    <row r="1331" spans="2:8" x14ac:dyDescent="0.25">
      <c r="B1331" s="1">
        <v>37286</v>
      </c>
      <c r="C1331">
        <v>4.3499999999999996</v>
      </c>
      <c r="D1331">
        <v>5.7</v>
      </c>
      <c r="E1331" s="2">
        <v>6.39</v>
      </c>
      <c r="F1331">
        <v>6.76</v>
      </c>
      <c r="G1331" s="49">
        <v>6.98</v>
      </c>
      <c r="H1331">
        <v>7.36</v>
      </c>
    </row>
    <row r="1332" spans="2:8" x14ac:dyDescent="0.25">
      <c r="B1332" s="1">
        <v>37287</v>
      </c>
      <c r="C1332">
        <v>4.5</v>
      </c>
      <c r="D1332">
        <v>5.82</v>
      </c>
      <c r="E1332" s="2">
        <v>6.47</v>
      </c>
      <c r="F1332">
        <v>6.8</v>
      </c>
      <c r="G1332" s="49">
        <v>7.12</v>
      </c>
      <c r="H1332">
        <v>7.43</v>
      </c>
    </row>
    <row r="1333" spans="2:8" x14ac:dyDescent="0.25">
      <c r="B1333" s="1">
        <v>37288</v>
      </c>
      <c r="C1333">
        <v>4.43</v>
      </c>
      <c r="D1333">
        <v>5.74</v>
      </c>
      <c r="E1333" s="2">
        <v>6.41</v>
      </c>
      <c r="F1333">
        <v>6.74</v>
      </c>
      <c r="G1333" s="49">
        <v>7.05</v>
      </c>
      <c r="H1333">
        <v>7.38</v>
      </c>
    </row>
    <row r="1334" spans="2:8" x14ac:dyDescent="0.25">
      <c r="B1334" s="1">
        <v>37291</v>
      </c>
      <c r="C1334">
        <v>4.41</v>
      </c>
      <c r="D1334">
        <v>5.7</v>
      </c>
      <c r="E1334" s="2">
        <v>6.37</v>
      </c>
      <c r="F1334">
        <v>6.71</v>
      </c>
      <c r="G1334" s="49">
        <v>6.98</v>
      </c>
      <c r="H1334">
        <v>7.36</v>
      </c>
    </row>
    <row r="1335" spans="2:8" x14ac:dyDescent="0.25">
      <c r="B1335" s="1">
        <v>37292</v>
      </c>
      <c r="C1335">
        <v>4.5</v>
      </c>
      <c r="D1335">
        <v>5.78</v>
      </c>
      <c r="E1335" s="2">
        <v>6.45</v>
      </c>
      <c r="F1335">
        <v>6.79</v>
      </c>
      <c r="G1335" s="49">
        <v>6.99</v>
      </c>
      <c r="H1335">
        <v>7.41</v>
      </c>
    </row>
    <row r="1336" spans="2:8" x14ac:dyDescent="0.25">
      <c r="B1336" s="1">
        <v>37293</v>
      </c>
      <c r="C1336">
        <v>4.66</v>
      </c>
      <c r="D1336">
        <v>5.82</v>
      </c>
      <c r="E1336" s="2">
        <v>6.49</v>
      </c>
      <c r="F1336">
        <v>6.81</v>
      </c>
      <c r="G1336" s="49">
        <v>7.03</v>
      </c>
      <c r="H1336">
        <v>7.44</v>
      </c>
    </row>
    <row r="1337" spans="2:8" x14ac:dyDescent="0.25">
      <c r="B1337" s="1">
        <v>37294</v>
      </c>
      <c r="C1337">
        <v>4.66</v>
      </c>
      <c r="D1337">
        <v>5.83</v>
      </c>
      <c r="E1337" s="2">
        <v>6.5</v>
      </c>
      <c r="F1337">
        <v>6.84</v>
      </c>
      <c r="G1337" s="49">
        <v>7.05</v>
      </c>
      <c r="H1337">
        <v>7.48</v>
      </c>
    </row>
    <row r="1338" spans="2:8" x14ac:dyDescent="0.25">
      <c r="B1338" s="1">
        <v>37295</v>
      </c>
      <c r="C1338">
        <v>4.4800000000000004</v>
      </c>
      <c r="D1338">
        <v>5.75</v>
      </c>
      <c r="E1338" s="2">
        <v>6.43</v>
      </c>
      <c r="F1338">
        <v>6.76</v>
      </c>
      <c r="G1338" s="49">
        <v>7.01</v>
      </c>
      <c r="H1338">
        <v>7.42</v>
      </c>
    </row>
    <row r="1339" spans="2:8" x14ac:dyDescent="0.25">
      <c r="B1339" s="1">
        <v>37298</v>
      </c>
      <c r="C1339">
        <v>4.5199999999999996</v>
      </c>
      <c r="D1339">
        <v>5.79</v>
      </c>
      <c r="E1339" s="2">
        <v>6.47</v>
      </c>
      <c r="F1339">
        <v>6.8</v>
      </c>
      <c r="G1339" s="49">
        <v>7.02</v>
      </c>
      <c r="H1339">
        <v>7.44</v>
      </c>
    </row>
    <row r="1340" spans="2:8" x14ac:dyDescent="0.25">
      <c r="B1340" s="1">
        <v>37299</v>
      </c>
      <c r="C1340">
        <v>4.59</v>
      </c>
      <c r="D1340">
        <v>5.85</v>
      </c>
      <c r="E1340" s="2">
        <v>6.54</v>
      </c>
      <c r="F1340">
        <v>6.84</v>
      </c>
      <c r="G1340" s="49">
        <v>7.06</v>
      </c>
      <c r="H1340">
        <v>7.48</v>
      </c>
    </row>
    <row r="1341" spans="2:8" x14ac:dyDescent="0.25">
      <c r="B1341" s="1">
        <v>37300</v>
      </c>
      <c r="C1341">
        <v>4.62</v>
      </c>
      <c r="D1341">
        <v>5.88</v>
      </c>
      <c r="E1341" s="2">
        <v>6.56</v>
      </c>
      <c r="F1341">
        <v>6.86</v>
      </c>
      <c r="G1341" s="49">
        <v>7.08</v>
      </c>
      <c r="H1341">
        <v>7.5</v>
      </c>
    </row>
    <row r="1342" spans="2:8" x14ac:dyDescent="0.25">
      <c r="B1342" s="1">
        <v>37301</v>
      </c>
      <c r="C1342">
        <v>4.5999999999999996</v>
      </c>
      <c r="D1342">
        <v>5.83</v>
      </c>
      <c r="E1342" s="2">
        <v>6.52</v>
      </c>
      <c r="F1342">
        <v>6.81</v>
      </c>
      <c r="G1342" s="49">
        <v>7.03</v>
      </c>
      <c r="H1342">
        <v>7.43</v>
      </c>
    </row>
    <row r="1343" spans="2:8" x14ac:dyDescent="0.25">
      <c r="B1343" s="1">
        <v>37302</v>
      </c>
      <c r="C1343">
        <v>4.54</v>
      </c>
      <c r="D1343">
        <v>5.75</v>
      </c>
      <c r="E1343" s="2">
        <v>6.44</v>
      </c>
      <c r="F1343">
        <v>6.74</v>
      </c>
      <c r="G1343" s="49">
        <v>6.94</v>
      </c>
      <c r="H1343">
        <v>7.39</v>
      </c>
    </row>
    <row r="1344" spans="2:8" x14ac:dyDescent="0.25">
      <c r="B1344" s="1">
        <v>37305</v>
      </c>
      <c r="C1344">
        <v>4.53</v>
      </c>
      <c r="D1344">
        <v>5.74</v>
      </c>
      <c r="E1344" s="2">
        <v>6.44</v>
      </c>
      <c r="F1344">
        <v>6.74</v>
      </c>
      <c r="G1344" s="49">
        <v>6.94</v>
      </c>
      <c r="H1344">
        <v>7.39</v>
      </c>
    </row>
    <row r="1345" spans="2:8" x14ac:dyDescent="0.25">
      <c r="B1345" s="1">
        <v>37306</v>
      </c>
      <c r="C1345">
        <v>4.5999999999999996</v>
      </c>
      <c r="D1345">
        <v>5.78</v>
      </c>
      <c r="E1345" s="2">
        <v>6.46</v>
      </c>
      <c r="F1345">
        <v>6.75</v>
      </c>
      <c r="G1345" s="49">
        <v>6.98</v>
      </c>
      <c r="H1345">
        <v>7.42</v>
      </c>
    </row>
    <row r="1346" spans="2:8" x14ac:dyDescent="0.25">
      <c r="B1346" s="1">
        <v>37307</v>
      </c>
      <c r="C1346">
        <v>4.6500000000000004</v>
      </c>
      <c r="D1346">
        <v>5.79</v>
      </c>
      <c r="E1346" s="2">
        <v>6.46</v>
      </c>
      <c r="F1346">
        <v>6.75</v>
      </c>
      <c r="G1346" s="49">
        <v>7</v>
      </c>
      <c r="H1346">
        <v>7.42</v>
      </c>
    </row>
    <row r="1347" spans="2:8" x14ac:dyDescent="0.25">
      <c r="B1347" s="1">
        <v>37308</v>
      </c>
      <c r="C1347">
        <v>4.63</v>
      </c>
      <c r="D1347">
        <v>5.77</v>
      </c>
      <c r="E1347" s="2">
        <v>6.45</v>
      </c>
      <c r="F1347">
        <v>6.74</v>
      </c>
      <c r="G1347" s="49">
        <v>6.99</v>
      </c>
      <c r="H1347">
        <v>7.41</v>
      </c>
    </row>
    <row r="1348" spans="2:8" x14ac:dyDescent="0.25">
      <c r="B1348" s="1">
        <v>37309</v>
      </c>
      <c r="C1348">
        <v>4.62</v>
      </c>
      <c r="D1348">
        <v>5.72</v>
      </c>
      <c r="E1348" s="2">
        <v>6.4</v>
      </c>
      <c r="F1348">
        <v>6.7</v>
      </c>
      <c r="G1348" s="49">
        <v>6.98</v>
      </c>
      <c r="H1348">
        <v>7.38</v>
      </c>
    </row>
    <row r="1349" spans="2:8" x14ac:dyDescent="0.25">
      <c r="B1349" s="1">
        <v>37312</v>
      </c>
      <c r="C1349">
        <v>4.5999999999999996</v>
      </c>
      <c r="D1349">
        <v>5.73</v>
      </c>
      <c r="E1349" s="2">
        <v>6.4</v>
      </c>
      <c r="F1349">
        <v>6.7</v>
      </c>
      <c r="G1349" s="49">
        <v>7</v>
      </c>
      <c r="H1349">
        <v>7.39</v>
      </c>
    </row>
    <row r="1350" spans="2:8" x14ac:dyDescent="0.25">
      <c r="B1350" s="1">
        <v>37313</v>
      </c>
      <c r="C1350">
        <v>4.63</v>
      </c>
      <c r="D1350">
        <v>5.79</v>
      </c>
      <c r="E1350" s="2">
        <v>6.45</v>
      </c>
      <c r="F1350">
        <v>6.75</v>
      </c>
      <c r="G1350" s="49">
        <v>7.06</v>
      </c>
      <c r="H1350">
        <v>7.43</v>
      </c>
    </row>
    <row r="1351" spans="2:8" x14ac:dyDescent="0.25">
      <c r="B1351" s="1">
        <v>37314</v>
      </c>
      <c r="C1351">
        <v>4.54</v>
      </c>
      <c r="D1351">
        <v>5.68</v>
      </c>
      <c r="E1351" s="2">
        <v>6.34</v>
      </c>
      <c r="F1351">
        <v>6.65</v>
      </c>
      <c r="G1351" s="49">
        <v>6.96</v>
      </c>
      <c r="H1351">
        <v>7.36</v>
      </c>
    </row>
    <row r="1352" spans="2:8" x14ac:dyDescent="0.25">
      <c r="B1352" s="1">
        <v>37315</v>
      </c>
      <c r="C1352">
        <v>4.68</v>
      </c>
      <c r="D1352">
        <v>5.72</v>
      </c>
      <c r="E1352" s="2">
        <v>6.31</v>
      </c>
      <c r="F1352">
        <v>6.72</v>
      </c>
      <c r="G1352" s="49">
        <v>6.99</v>
      </c>
      <c r="H1352">
        <v>7.44</v>
      </c>
    </row>
    <row r="1353" spans="2:8" x14ac:dyDescent="0.25">
      <c r="B1353" s="1">
        <v>37316</v>
      </c>
      <c r="C1353">
        <v>4.7699999999999996</v>
      </c>
      <c r="D1353">
        <v>5.83</v>
      </c>
      <c r="E1353" s="2">
        <v>6.41</v>
      </c>
      <c r="F1353">
        <v>6.81</v>
      </c>
      <c r="G1353" s="49">
        <v>7.07</v>
      </c>
      <c r="H1353">
        <v>7.5</v>
      </c>
    </row>
    <row r="1354" spans="2:8" x14ac:dyDescent="0.25">
      <c r="B1354" s="1">
        <v>37319</v>
      </c>
      <c r="C1354">
        <v>4.8</v>
      </c>
      <c r="D1354">
        <v>5.85</v>
      </c>
      <c r="E1354" s="2">
        <v>6.42</v>
      </c>
      <c r="F1354">
        <v>6.83</v>
      </c>
      <c r="G1354" s="49">
        <v>7.09</v>
      </c>
      <c r="H1354">
        <v>7.52</v>
      </c>
    </row>
    <row r="1355" spans="2:8" x14ac:dyDescent="0.25">
      <c r="B1355" s="1">
        <v>37320</v>
      </c>
      <c r="C1355">
        <v>4.8099999999999996</v>
      </c>
      <c r="D1355">
        <v>5.85</v>
      </c>
      <c r="E1355" s="2">
        <v>6.41</v>
      </c>
      <c r="F1355">
        <v>6.83</v>
      </c>
      <c r="G1355" s="49">
        <v>7.09</v>
      </c>
      <c r="H1355">
        <v>7.49</v>
      </c>
    </row>
    <row r="1356" spans="2:8" x14ac:dyDescent="0.25">
      <c r="B1356" s="1">
        <v>37321</v>
      </c>
      <c r="C1356">
        <v>4.8</v>
      </c>
      <c r="D1356">
        <v>5.86</v>
      </c>
      <c r="E1356" s="2">
        <v>6.44</v>
      </c>
      <c r="F1356">
        <v>6.86</v>
      </c>
      <c r="G1356" s="49">
        <v>7.12</v>
      </c>
      <c r="H1356">
        <v>7.52</v>
      </c>
    </row>
    <row r="1357" spans="2:8" x14ac:dyDescent="0.25">
      <c r="B1357" s="1">
        <v>37322</v>
      </c>
      <c r="C1357">
        <v>4.9400000000000004</v>
      </c>
      <c r="D1357">
        <v>6.03</v>
      </c>
      <c r="E1357" s="2">
        <v>6.6</v>
      </c>
      <c r="F1357">
        <v>7</v>
      </c>
      <c r="G1357" s="49">
        <v>7.27</v>
      </c>
      <c r="H1357">
        <v>7.62</v>
      </c>
    </row>
    <row r="1358" spans="2:8" x14ac:dyDescent="0.25">
      <c r="B1358" s="1">
        <v>37323</v>
      </c>
      <c r="C1358">
        <v>5.05</v>
      </c>
      <c r="D1358">
        <v>6.15</v>
      </c>
      <c r="E1358" s="2">
        <v>6.69</v>
      </c>
      <c r="F1358">
        <v>7.09</v>
      </c>
      <c r="G1358" s="49">
        <v>7.35</v>
      </c>
      <c r="H1358">
        <v>7.69</v>
      </c>
    </row>
    <row r="1359" spans="2:8" x14ac:dyDescent="0.25">
      <c r="B1359" s="1">
        <v>37326</v>
      </c>
      <c r="C1359">
        <v>5.03</v>
      </c>
      <c r="D1359">
        <v>6.14</v>
      </c>
      <c r="E1359" s="2">
        <v>6.69</v>
      </c>
      <c r="F1359">
        <v>7.09</v>
      </c>
      <c r="G1359" s="49">
        <v>7.35</v>
      </c>
      <c r="H1359">
        <v>7.69</v>
      </c>
    </row>
    <row r="1360" spans="2:8" x14ac:dyDescent="0.25">
      <c r="B1360" s="1">
        <v>37327</v>
      </c>
      <c r="C1360">
        <v>5</v>
      </c>
      <c r="D1360">
        <v>6.11</v>
      </c>
      <c r="E1360" s="2">
        <v>6.66</v>
      </c>
      <c r="F1360">
        <v>7.08</v>
      </c>
      <c r="G1360" s="49">
        <v>7.33</v>
      </c>
      <c r="H1360">
        <v>7.69</v>
      </c>
    </row>
    <row r="1361" spans="2:8" x14ac:dyDescent="0.25">
      <c r="B1361" s="1">
        <v>37328</v>
      </c>
      <c r="C1361">
        <v>4.95</v>
      </c>
      <c r="D1361">
        <v>6.05</v>
      </c>
      <c r="E1361" s="2">
        <v>6.61</v>
      </c>
      <c r="F1361">
        <v>7.04</v>
      </c>
      <c r="G1361" s="49">
        <v>7.29</v>
      </c>
      <c r="H1361">
        <v>7.7</v>
      </c>
    </row>
    <row r="1362" spans="2:8" x14ac:dyDescent="0.25">
      <c r="B1362" s="1">
        <v>37329</v>
      </c>
      <c r="C1362">
        <v>5.07</v>
      </c>
      <c r="D1362">
        <v>6.2</v>
      </c>
      <c r="E1362" s="2">
        <v>6.76</v>
      </c>
      <c r="F1362">
        <v>7.18</v>
      </c>
      <c r="G1362" s="49">
        <v>7.41</v>
      </c>
      <c r="H1362">
        <v>7.8</v>
      </c>
    </row>
    <row r="1363" spans="2:8" x14ac:dyDescent="0.25">
      <c r="B1363" s="1">
        <v>37330</v>
      </c>
      <c r="C1363">
        <v>5.03</v>
      </c>
      <c r="D1363">
        <v>6.15</v>
      </c>
      <c r="E1363" s="2">
        <v>6.71</v>
      </c>
      <c r="F1363">
        <v>7.11</v>
      </c>
      <c r="G1363" s="49">
        <v>7.36</v>
      </c>
      <c r="H1363">
        <v>7.74</v>
      </c>
    </row>
    <row r="1364" spans="2:8" x14ac:dyDescent="0.25">
      <c r="B1364" s="1">
        <v>37333</v>
      </c>
      <c r="C1364">
        <v>5.03</v>
      </c>
      <c r="D1364">
        <v>6.13</v>
      </c>
      <c r="E1364" s="2">
        <v>6.68</v>
      </c>
      <c r="F1364">
        <v>7.07</v>
      </c>
      <c r="G1364" s="49">
        <v>7.32</v>
      </c>
      <c r="H1364">
        <v>7.7</v>
      </c>
    </row>
    <row r="1365" spans="2:8" x14ac:dyDescent="0.25">
      <c r="B1365" s="1">
        <v>37334</v>
      </c>
      <c r="C1365">
        <v>5.01</v>
      </c>
      <c r="D1365">
        <v>6.14</v>
      </c>
      <c r="E1365" s="2">
        <v>6.7</v>
      </c>
      <c r="F1365">
        <v>7.09</v>
      </c>
      <c r="G1365" s="49">
        <v>7.32</v>
      </c>
      <c r="H1365">
        <v>7.72</v>
      </c>
    </row>
    <row r="1366" spans="2:8" x14ac:dyDescent="0.25">
      <c r="B1366" s="1">
        <v>37335</v>
      </c>
      <c r="C1366">
        <v>5.0999999999999996</v>
      </c>
      <c r="D1366">
        <v>6.22</v>
      </c>
      <c r="E1366" s="2">
        <v>6.77</v>
      </c>
      <c r="F1366">
        <v>7.16</v>
      </c>
      <c r="G1366" s="49">
        <v>7.38</v>
      </c>
      <c r="H1366">
        <v>7.78</v>
      </c>
    </row>
    <row r="1367" spans="2:8" x14ac:dyDescent="0.25">
      <c r="B1367" s="1">
        <v>37336</v>
      </c>
      <c r="C1367">
        <v>5.1100000000000003</v>
      </c>
      <c r="D1367">
        <v>6.21</v>
      </c>
      <c r="E1367" s="2">
        <v>6.76</v>
      </c>
      <c r="F1367">
        <v>7.14</v>
      </c>
      <c r="G1367" s="49">
        <v>7.37</v>
      </c>
      <c r="H1367">
        <v>7.75</v>
      </c>
    </row>
    <row r="1368" spans="2:8" x14ac:dyDescent="0.25">
      <c r="B1368" s="1">
        <v>37337</v>
      </c>
      <c r="C1368">
        <v>5.13</v>
      </c>
      <c r="D1368">
        <v>6.23</v>
      </c>
      <c r="E1368" s="2">
        <v>6.78</v>
      </c>
      <c r="F1368">
        <v>7.15</v>
      </c>
      <c r="G1368" s="49">
        <v>7.38</v>
      </c>
      <c r="H1368">
        <v>7.75</v>
      </c>
    </row>
    <row r="1369" spans="2:8" x14ac:dyDescent="0.25">
      <c r="B1369" s="1">
        <v>37340</v>
      </c>
      <c r="C1369">
        <v>5.16</v>
      </c>
      <c r="D1369">
        <v>6.26</v>
      </c>
      <c r="E1369" s="2">
        <v>6.8</v>
      </c>
      <c r="F1369">
        <v>7.16</v>
      </c>
      <c r="G1369" s="49">
        <v>7.39</v>
      </c>
      <c r="H1369">
        <v>7.74</v>
      </c>
    </row>
    <row r="1370" spans="2:8" x14ac:dyDescent="0.25">
      <c r="B1370" s="1">
        <v>37341</v>
      </c>
      <c r="C1370">
        <v>5.09</v>
      </c>
      <c r="D1370">
        <v>6.19</v>
      </c>
      <c r="E1370" s="2">
        <v>6.74</v>
      </c>
      <c r="F1370">
        <v>7.1</v>
      </c>
      <c r="G1370" s="49">
        <v>7.33</v>
      </c>
      <c r="H1370">
        <v>7.7</v>
      </c>
    </row>
    <row r="1371" spans="2:8" x14ac:dyDescent="0.25">
      <c r="B1371" s="1">
        <v>37342</v>
      </c>
      <c r="C1371">
        <v>5.07</v>
      </c>
      <c r="D1371">
        <v>6.18</v>
      </c>
      <c r="E1371" s="2">
        <v>6.75</v>
      </c>
      <c r="F1371">
        <v>7.11</v>
      </c>
      <c r="G1371" s="49">
        <v>7.33</v>
      </c>
      <c r="H1371">
        <v>7.71</v>
      </c>
    </row>
    <row r="1372" spans="2:8" x14ac:dyDescent="0.25">
      <c r="B1372" s="1">
        <v>37343</v>
      </c>
      <c r="C1372">
        <v>5.12</v>
      </c>
      <c r="D1372">
        <v>6.24</v>
      </c>
      <c r="E1372" s="2">
        <v>6.81</v>
      </c>
      <c r="F1372">
        <v>7.18</v>
      </c>
      <c r="G1372" s="49">
        <v>7.4</v>
      </c>
      <c r="H1372">
        <v>7.77</v>
      </c>
    </row>
    <row r="1373" spans="2:8" x14ac:dyDescent="0.25">
      <c r="B1373" s="1">
        <v>37346</v>
      </c>
      <c r="C1373">
        <v>5.25</v>
      </c>
      <c r="D1373">
        <v>6.24</v>
      </c>
      <c r="E1373" s="2">
        <v>6.87</v>
      </c>
      <c r="F1373">
        <v>7.21</v>
      </c>
      <c r="G1373" s="49">
        <v>7.39</v>
      </c>
      <c r="H1373">
        <v>7.81</v>
      </c>
    </row>
    <row r="1374" spans="2:8" x14ac:dyDescent="0.25">
      <c r="B1374" s="1">
        <v>37347</v>
      </c>
      <c r="C1374">
        <v>5.26</v>
      </c>
      <c r="D1374">
        <v>6.25</v>
      </c>
      <c r="E1374" s="2">
        <v>6.88</v>
      </c>
      <c r="F1374">
        <v>7.21</v>
      </c>
      <c r="G1374" s="49">
        <v>7.38</v>
      </c>
      <c r="H1374">
        <v>7.79</v>
      </c>
    </row>
    <row r="1375" spans="2:8" x14ac:dyDescent="0.25">
      <c r="B1375" s="1">
        <v>37348</v>
      </c>
      <c r="C1375">
        <v>5.16</v>
      </c>
      <c r="D1375">
        <v>6.16</v>
      </c>
      <c r="E1375" s="2">
        <v>6.81</v>
      </c>
      <c r="F1375">
        <v>7.14</v>
      </c>
      <c r="G1375" s="49">
        <v>7.32</v>
      </c>
      <c r="H1375">
        <v>7.74</v>
      </c>
    </row>
    <row r="1376" spans="2:8" x14ac:dyDescent="0.25">
      <c r="B1376" s="1">
        <v>37349</v>
      </c>
      <c r="C1376">
        <v>5.04</v>
      </c>
      <c r="D1376">
        <v>6.07</v>
      </c>
      <c r="E1376" s="2">
        <v>6.72</v>
      </c>
      <c r="F1376">
        <v>7.06</v>
      </c>
      <c r="G1376" s="49">
        <v>7.25</v>
      </c>
      <c r="H1376">
        <v>7.68</v>
      </c>
    </row>
    <row r="1377" spans="2:8" x14ac:dyDescent="0.25">
      <c r="B1377" s="1">
        <v>37350</v>
      </c>
      <c r="C1377">
        <v>5.08</v>
      </c>
      <c r="D1377">
        <v>6.09</v>
      </c>
      <c r="E1377" s="2">
        <v>6.72</v>
      </c>
      <c r="F1377">
        <v>7.06</v>
      </c>
      <c r="G1377" s="49">
        <v>7.23</v>
      </c>
      <c r="H1377">
        <v>7.67</v>
      </c>
    </row>
    <row r="1378" spans="2:8" x14ac:dyDescent="0.25">
      <c r="B1378" s="1">
        <v>37351</v>
      </c>
      <c r="C1378">
        <v>5</v>
      </c>
      <c r="D1378">
        <v>6.01</v>
      </c>
      <c r="E1378" s="2">
        <v>6.65</v>
      </c>
      <c r="F1378">
        <v>7</v>
      </c>
      <c r="G1378" s="49">
        <v>7.16</v>
      </c>
      <c r="H1378">
        <v>7.63</v>
      </c>
    </row>
    <row r="1379" spans="2:8" x14ac:dyDescent="0.25">
      <c r="B1379" s="1">
        <v>37354</v>
      </c>
      <c r="C1379">
        <v>5.01</v>
      </c>
      <c r="D1379">
        <v>6.02</v>
      </c>
      <c r="E1379" s="2">
        <v>6.68</v>
      </c>
      <c r="F1379">
        <v>7.03</v>
      </c>
      <c r="G1379" s="49">
        <v>7.2</v>
      </c>
      <c r="H1379">
        <v>7.66</v>
      </c>
    </row>
    <row r="1380" spans="2:8" x14ac:dyDescent="0.25">
      <c r="B1380" s="1">
        <v>37355</v>
      </c>
      <c r="C1380">
        <v>4.97</v>
      </c>
      <c r="D1380">
        <v>5.99</v>
      </c>
      <c r="E1380" s="2">
        <v>6.65</v>
      </c>
      <c r="F1380">
        <v>7</v>
      </c>
      <c r="G1380" s="49">
        <v>7.17</v>
      </c>
      <c r="H1380">
        <v>7.63</v>
      </c>
    </row>
    <row r="1381" spans="2:8" x14ac:dyDescent="0.25">
      <c r="B1381" s="1">
        <v>37356</v>
      </c>
      <c r="C1381">
        <v>4.96</v>
      </c>
      <c r="D1381">
        <v>5.99</v>
      </c>
      <c r="E1381" s="2">
        <v>6.66</v>
      </c>
      <c r="F1381">
        <v>7.03</v>
      </c>
      <c r="G1381" s="49">
        <v>7.19</v>
      </c>
      <c r="H1381">
        <v>7.67</v>
      </c>
    </row>
    <row r="1382" spans="2:8" x14ac:dyDescent="0.25">
      <c r="B1382" s="1">
        <v>37357</v>
      </c>
      <c r="C1382">
        <v>5</v>
      </c>
      <c r="D1382">
        <v>5.98</v>
      </c>
      <c r="E1382" s="2">
        <v>6.65</v>
      </c>
      <c r="F1382">
        <v>7.02</v>
      </c>
      <c r="G1382" s="49">
        <v>7.18</v>
      </c>
      <c r="H1382">
        <v>7.67</v>
      </c>
    </row>
    <row r="1383" spans="2:8" x14ac:dyDescent="0.25">
      <c r="B1383" s="1">
        <v>37358</v>
      </c>
      <c r="C1383">
        <v>4.92</v>
      </c>
      <c r="D1383">
        <v>5.91</v>
      </c>
      <c r="E1383" s="2">
        <v>6.6</v>
      </c>
      <c r="F1383">
        <v>6.98</v>
      </c>
      <c r="G1383" s="49">
        <v>7.13</v>
      </c>
      <c r="H1383">
        <v>7.64</v>
      </c>
    </row>
    <row r="1384" spans="2:8" x14ac:dyDescent="0.25">
      <c r="B1384" s="1">
        <v>37361</v>
      </c>
      <c r="C1384">
        <v>4.88</v>
      </c>
      <c r="D1384">
        <v>5.88</v>
      </c>
      <c r="E1384" s="2">
        <v>6.57</v>
      </c>
      <c r="F1384">
        <v>6.94</v>
      </c>
      <c r="G1384" s="49">
        <v>7.1</v>
      </c>
      <c r="H1384">
        <v>7.6</v>
      </c>
    </row>
    <row r="1385" spans="2:8" x14ac:dyDescent="0.25">
      <c r="B1385" s="1">
        <v>37362</v>
      </c>
      <c r="C1385">
        <v>4.91</v>
      </c>
      <c r="D1385">
        <v>5.92</v>
      </c>
      <c r="E1385" s="2">
        <v>6.61</v>
      </c>
      <c r="F1385">
        <v>6.98</v>
      </c>
      <c r="G1385" s="49">
        <v>7.15</v>
      </c>
      <c r="H1385">
        <v>7.63</v>
      </c>
    </row>
    <row r="1386" spans="2:8" x14ac:dyDescent="0.25">
      <c r="B1386" s="1">
        <v>37363</v>
      </c>
      <c r="C1386">
        <v>4.87</v>
      </c>
      <c r="D1386">
        <v>5.91</v>
      </c>
      <c r="E1386" s="2">
        <v>6.62</v>
      </c>
      <c r="F1386">
        <v>7</v>
      </c>
      <c r="G1386" s="49">
        <v>7.18</v>
      </c>
      <c r="H1386">
        <v>7.69</v>
      </c>
    </row>
    <row r="1387" spans="2:8" x14ac:dyDescent="0.25">
      <c r="B1387" s="1">
        <v>37364</v>
      </c>
      <c r="C1387">
        <v>4.8099999999999996</v>
      </c>
      <c r="D1387">
        <v>5.88</v>
      </c>
      <c r="E1387" s="2">
        <v>6.59</v>
      </c>
      <c r="F1387">
        <v>6.97</v>
      </c>
      <c r="G1387" s="49">
        <v>7.16</v>
      </c>
      <c r="H1387">
        <v>7.65</v>
      </c>
    </row>
    <row r="1388" spans="2:8" x14ac:dyDescent="0.25">
      <c r="B1388" s="1">
        <v>37365</v>
      </c>
      <c r="C1388">
        <v>4.82</v>
      </c>
      <c r="D1388">
        <v>5.88</v>
      </c>
      <c r="E1388" s="2">
        <v>6.58</v>
      </c>
      <c r="F1388">
        <v>6.95</v>
      </c>
      <c r="G1388" s="49">
        <v>7.15</v>
      </c>
      <c r="H1388">
        <v>7.64</v>
      </c>
    </row>
    <row r="1389" spans="2:8" x14ac:dyDescent="0.25">
      <c r="B1389" s="1">
        <v>37368</v>
      </c>
      <c r="C1389">
        <v>4.9000000000000004</v>
      </c>
      <c r="D1389">
        <v>5.89</v>
      </c>
      <c r="E1389" s="2">
        <v>6.57</v>
      </c>
      <c r="F1389">
        <v>6.97</v>
      </c>
      <c r="G1389" s="49">
        <v>7.12</v>
      </c>
      <c r="H1389">
        <v>7.65</v>
      </c>
    </row>
    <row r="1390" spans="2:8" x14ac:dyDescent="0.25">
      <c r="B1390" s="1">
        <v>37369</v>
      </c>
      <c r="C1390">
        <v>4.99</v>
      </c>
      <c r="D1390">
        <v>5.92</v>
      </c>
      <c r="E1390" s="2">
        <v>6.59</v>
      </c>
      <c r="F1390">
        <v>6.98</v>
      </c>
      <c r="G1390" s="49">
        <v>7.13</v>
      </c>
      <c r="H1390">
        <v>7.67</v>
      </c>
    </row>
    <row r="1391" spans="2:8" x14ac:dyDescent="0.25">
      <c r="B1391" s="1">
        <v>37370</v>
      </c>
      <c r="C1391">
        <v>4.87</v>
      </c>
      <c r="D1391">
        <v>5.85</v>
      </c>
      <c r="E1391" s="2">
        <v>6.53</v>
      </c>
      <c r="F1391">
        <v>6.92</v>
      </c>
      <c r="G1391" s="49">
        <v>7.07</v>
      </c>
      <c r="H1391">
        <v>7.62</v>
      </c>
    </row>
    <row r="1392" spans="2:8" x14ac:dyDescent="0.25">
      <c r="B1392" s="1">
        <v>37371</v>
      </c>
      <c r="C1392">
        <v>4.88</v>
      </c>
      <c r="D1392">
        <v>5.85</v>
      </c>
      <c r="E1392" s="2">
        <v>6.53</v>
      </c>
      <c r="F1392">
        <v>6.92</v>
      </c>
      <c r="G1392" s="49">
        <v>7.06</v>
      </c>
      <c r="H1392">
        <v>7.64</v>
      </c>
    </row>
    <row r="1393" spans="2:8" x14ac:dyDescent="0.25">
      <c r="B1393" s="1">
        <v>37372</v>
      </c>
      <c r="C1393">
        <v>4.84</v>
      </c>
      <c r="D1393">
        <v>5.83</v>
      </c>
      <c r="E1393" s="2">
        <v>6.53</v>
      </c>
      <c r="F1393">
        <v>6.92</v>
      </c>
      <c r="G1393" s="49">
        <v>7.06</v>
      </c>
      <c r="H1393">
        <v>7.61</v>
      </c>
    </row>
    <row r="1394" spans="2:8" x14ac:dyDescent="0.25">
      <c r="B1394" s="1">
        <v>37375</v>
      </c>
      <c r="C1394">
        <v>4.95</v>
      </c>
      <c r="D1394">
        <v>5.9</v>
      </c>
      <c r="E1394" s="2">
        <v>6.63</v>
      </c>
      <c r="F1394">
        <v>7</v>
      </c>
      <c r="G1394" s="49">
        <v>7.12</v>
      </c>
      <c r="H1394">
        <v>7.68</v>
      </c>
    </row>
    <row r="1395" spans="2:8" x14ac:dyDescent="0.25">
      <c r="B1395" s="1">
        <v>37376</v>
      </c>
      <c r="C1395">
        <v>5.07</v>
      </c>
      <c r="D1395">
        <v>5.92</v>
      </c>
      <c r="E1395" s="2">
        <v>6.58</v>
      </c>
      <c r="F1395">
        <v>7</v>
      </c>
      <c r="G1395" s="49">
        <v>7.29</v>
      </c>
      <c r="H1395">
        <v>7.71</v>
      </c>
    </row>
    <row r="1396" spans="2:8" x14ac:dyDescent="0.25">
      <c r="B1396" s="1">
        <v>37377</v>
      </c>
      <c r="C1396">
        <v>5.13</v>
      </c>
      <c r="D1396">
        <v>5.89</v>
      </c>
      <c r="E1396" s="2">
        <v>6.56</v>
      </c>
      <c r="F1396">
        <v>6.97</v>
      </c>
      <c r="G1396" s="49">
        <v>7.28</v>
      </c>
      <c r="H1396">
        <v>7.7</v>
      </c>
    </row>
    <row r="1397" spans="2:8" x14ac:dyDescent="0.25">
      <c r="B1397" s="1">
        <v>37378</v>
      </c>
      <c r="C1397">
        <v>5.17</v>
      </c>
      <c r="D1397">
        <v>5.94</v>
      </c>
      <c r="E1397" s="2">
        <v>6.61</v>
      </c>
      <c r="F1397">
        <v>7.02</v>
      </c>
      <c r="G1397" s="49">
        <v>7.35</v>
      </c>
      <c r="H1397">
        <v>7.74</v>
      </c>
    </row>
    <row r="1398" spans="2:8" x14ac:dyDescent="0.25">
      <c r="B1398" s="1">
        <v>37379</v>
      </c>
      <c r="C1398">
        <v>5.05</v>
      </c>
      <c r="D1398">
        <v>5.86</v>
      </c>
      <c r="E1398" s="2">
        <v>6.53</v>
      </c>
      <c r="F1398">
        <v>6.97</v>
      </c>
      <c r="G1398" s="49">
        <v>7.32</v>
      </c>
      <c r="H1398">
        <v>7.67</v>
      </c>
    </row>
    <row r="1399" spans="2:8" x14ac:dyDescent="0.25">
      <c r="B1399" s="1">
        <v>37382</v>
      </c>
      <c r="C1399">
        <v>5.08</v>
      </c>
      <c r="D1399">
        <v>5.89</v>
      </c>
      <c r="E1399" s="2">
        <v>6.55</v>
      </c>
      <c r="F1399">
        <v>6.99</v>
      </c>
      <c r="G1399" s="49">
        <v>7.34</v>
      </c>
      <c r="H1399">
        <v>7.69</v>
      </c>
    </row>
    <row r="1400" spans="2:8" x14ac:dyDescent="0.25">
      <c r="B1400" s="1">
        <v>37383</v>
      </c>
      <c r="C1400">
        <v>5.04</v>
      </c>
      <c r="D1400">
        <v>5.87</v>
      </c>
      <c r="E1400" s="2">
        <v>6.55</v>
      </c>
      <c r="F1400">
        <v>7</v>
      </c>
      <c r="G1400" s="49">
        <v>7.35</v>
      </c>
      <c r="H1400">
        <v>7.69</v>
      </c>
    </row>
    <row r="1401" spans="2:8" x14ac:dyDescent="0.25">
      <c r="B1401" s="1">
        <v>37384</v>
      </c>
      <c r="C1401">
        <v>5.14</v>
      </c>
      <c r="D1401">
        <v>6</v>
      </c>
      <c r="E1401" s="2">
        <v>6.67</v>
      </c>
      <c r="F1401">
        <v>7.11</v>
      </c>
      <c r="G1401" s="49">
        <v>7.45</v>
      </c>
      <c r="H1401">
        <v>7.78</v>
      </c>
    </row>
    <row r="1402" spans="2:8" x14ac:dyDescent="0.25">
      <c r="B1402" s="1">
        <v>37385</v>
      </c>
      <c r="C1402">
        <v>5.1100000000000003</v>
      </c>
      <c r="D1402">
        <v>5.95</v>
      </c>
      <c r="E1402" s="2">
        <v>6.62</v>
      </c>
      <c r="F1402">
        <v>7.07</v>
      </c>
      <c r="G1402" s="49">
        <v>7.41</v>
      </c>
      <c r="H1402">
        <v>7.76</v>
      </c>
    </row>
    <row r="1403" spans="2:8" x14ac:dyDescent="0.25">
      <c r="B1403" s="1">
        <v>37386</v>
      </c>
      <c r="C1403">
        <v>5</v>
      </c>
      <c r="D1403">
        <v>5.86</v>
      </c>
      <c r="E1403" s="2">
        <v>6.54</v>
      </c>
      <c r="F1403">
        <v>7.02</v>
      </c>
      <c r="G1403" s="49">
        <v>7.38</v>
      </c>
      <c r="H1403">
        <v>7.73</v>
      </c>
    </row>
    <row r="1404" spans="2:8" x14ac:dyDescent="0.25">
      <c r="B1404" s="1">
        <v>37389</v>
      </c>
      <c r="C1404">
        <v>5.09</v>
      </c>
      <c r="D1404">
        <v>5.94</v>
      </c>
      <c r="E1404" s="2">
        <v>6.61</v>
      </c>
      <c r="F1404">
        <v>7.11</v>
      </c>
      <c r="G1404" s="49">
        <v>7.47</v>
      </c>
      <c r="H1404">
        <v>7.82</v>
      </c>
    </row>
    <row r="1405" spans="2:8" x14ac:dyDescent="0.25">
      <c r="B1405" s="1">
        <v>37390</v>
      </c>
      <c r="C1405">
        <v>5.21</v>
      </c>
      <c r="D1405">
        <v>6.03</v>
      </c>
      <c r="E1405" s="2">
        <v>6.7</v>
      </c>
      <c r="F1405">
        <v>7.19</v>
      </c>
      <c r="G1405" s="49">
        <v>7.55</v>
      </c>
      <c r="H1405">
        <v>7.89</v>
      </c>
    </row>
    <row r="1406" spans="2:8" x14ac:dyDescent="0.25">
      <c r="B1406" s="1">
        <v>37391</v>
      </c>
      <c r="C1406">
        <v>5.15</v>
      </c>
      <c r="D1406">
        <v>5.97</v>
      </c>
      <c r="E1406" s="2">
        <v>6.64</v>
      </c>
      <c r="F1406">
        <v>7.12</v>
      </c>
      <c r="G1406" s="49">
        <v>7.49</v>
      </c>
      <c r="H1406">
        <v>7.84</v>
      </c>
    </row>
    <row r="1407" spans="2:8" x14ac:dyDescent="0.25">
      <c r="B1407" s="1">
        <v>37392</v>
      </c>
      <c r="C1407">
        <v>5.08</v>
      </c>
      <c r="D1407">
        <v>5.89</v>
      </c>
      <c r="E1407" s="2">
        <v>6.58</v>
      </c>
      <c r="F1407">
        <v>7.05</v>
      </c>
      <c r="G1407" s="49">
        <v>7.46</v>
      </c>
      <c r="H1407">
        <v>7.81</v>
      </c>
    </row>
    <row r="1408" spans="2:8" x14ac:dyDescent="0.25">
      <c r="B1408" s="1">
        <v>37393</v>
      </c>
      <c r="C1408">
        <v>5.16</v>
      </c>
      <c r="D1408">
        <v>5.96</v>
      </c>
      <c r="E1408" s="2">
        <v>6.66</v>
      </c>
      <c r="F1408">
        <v>7.11</v>
      </c>
      <c r="G1408" s="49">
        <v>7.51</v>
      </c>
      <c r="H1408">
        <v>7.86</v>
      </c>
    </row>
    <row r="1409" spans="2:8" x14ac:dyDescent="0.25">
      <c r="B1409" s="1">
        <v>37396</v>
      </c>
      <c r="C1409">
        <v>5.07</v>
      </c>
      <c r="D1409">
        <v>5.88</v>
      </c>
      <c r="E1409" s="2">
        <v>6.6</v>
      </c>
      <c r="F1409">
        <v>7.05</v>
      </c>
      <c r="G1409" s="49">
        <v>7.47</v>
      </c>
      <c r="H1409">
        <v>7.8</v>
      </c>
    </row>
    <row r="1410" spans="2:8" x14ac:dyDescent="0.25">
      <c r="B1410" s="1">
        <v>37397</v>
      </c>
      <c r="C1410">
        <v>4.99</v>
      </c>
      <c r="D1410">
        <v>5.82</v>
      </c>
      <c r="E1410" s="2">
        <v>6.54</v>
      </c>
      <c r="F1410">
        <v>7</v>
      </c>
      <c r="G1410" s="49">
        <v>7.41</v>
      </c>
      <c r="H1410">
        <v>7.76</v>
      </c>
    </row>
    <row r="1411" spans="2:8" x14ac:dyDescent="0.25">
      <c r="B1411" s="1">
        <v>37398</v>
      </c>
      <c r="C1411">
        <v>4.9400000000000004</v>
      </c>
      <c r="D1411">
        <v>5.77</v>
      </c>
      <c r="E1411" s="2">
        <v>6.49</v>
      </c>
      <c r="F1411">
        <v>6.96</v>
      </c>
      <c r="G1411" s="49">
        <v>7.36</v>
      </c>
      <c r="H1411">
        <v>7.72</v>
      </c>
    </row>
    <row r="1412" spans="2:8" x14ac:dyDescent="0.25">
      <c r="B1412" s="1">
        <v>37399</v>
      </c>
      <c r="C1412">
        <v>4.9800000000000004</v>
      </c>
      <c r="D1412">
        <v>5.79</v>
      </c>
      <c r="E1412" s="2">
        <v>6.52</v>
      </c>
      <c r="F1412">
        <v>6.99</v>
      </c>
      <c r="G1412" s="49">
        <v>7.38</v>
      </c>
      <c r="H1412">
        <v>7.75</v>
      </c>
    </row>
    <row r="1413" spans="2:8" x14ac:dyDescent="0.25">
      <c r="B1413" s="1">
        <v>37400</v>
      </c>
      <c r="C1413">
        <v>4.96</v>
      </c>
      <c r="D1413">
        <v>5.78</v>
      </c>
      <c r="E1413" s="2">
        <v>6.49</v>
      </c>
      <c r="F1413">
        <v>6.96</v>
      </c>
      <c r="G1413" s="49">
        <v>7.37</v>
      </c>
      <c r="H1413">
        <v>7.75</v>
      </c>
    </row>
    <row r="1414" spans="2:8" x14ac:dyDescent="0.25">
      <c r="B1414" s="1">
        <v>37403</v>
      </c>
      <c r="C1414">
        <v>4.96</v>
      </c>
      <c r="D1414">
        <v>5.78</v>
      </c>
      <c r="E1414" s="2">
        <v>6.49</v>
      </c>
      <c r="F1414">
        <v>6.96</v>
      </c>
      <c r="G1414" s="49">
        <v>7.37</v>
      </c>
      <c r="H1414">
        <v>7.75</v>
      </c>
    </row>
    <row r="1415" spans="2:8" x14ac:dyDescent="0.25">
      <c r="B1415" s="1">
        <v>37404</v>
      </c>
      <c r="C1415">
        <v>4.95</v>
      </c>
      <c r="D1415">
        <v>5.76</v>
      </c>
      <c r="E1415" s="2">
        <v>6.47</v>
      </c>
      <c r="F1415">
        <v>6.94</v>
      </c>
      <c r="G1415" s="49">
        <v>7.34</v>
      </c>
      <c r="H1415">
        <v>7.7</v>
      </c>
    </row>
    <row r="1416" spans="2:8" x14ac:dyDescent="0.25">
      <c r="B1416" s="1">
        <v>37405</v>
      </c>
      <c r="C1416">
        <v>4.88</v>
      </c>
      <c r="D1416">
        <v>5.69</v>
      </c>
      <c r="E1416" s="2">
        <v>6.4</v>
      </c>
      <c r="F1416">
        <v>6.87</v>
      </c>
      <c r="G1416" s="49">
        <v>7.26</v>
      </c>
      <c r="H1416">
        <v>7.65</v>
      </c>
    </row>
    <row r="1417" spans="2:8" x14ac:dyDescent="0.25">
      <c r="B1417" s="1">
        <v>37406</v>
      </c>
      <c r="C1417">
        <v>4.84</v>
      </c>
      <c r="D1417">
        <v>5.66</v>
      </c>
      <c r="E1417" s="2">
        <v>6.34</v>
      </c>
      <c r="F1417">
        <v>6.81</v>
      </c>
      <c r="G1417" s="49">
        <v>7.2</v>
      </c>
      <c r="H1417">
        <v>7.62</v>
      </c>
    </row>
    <row r="1418" spans="2:8" x14ac:dyDescent="0.25">
      <c r="B1418" s="1">
        <v>37407</v>
      </c>
      <c r="C1418">
        <v>4.6399999999999997</v>
      </c>
      <c r="D1418">
        <v>5.53</v>
      </c>
      <c r="E1418" s="2">
        <v>6.26</v>
      </c>
      <c r="F1418">
        <v>6.68</v>
      </c>
      <c r="G1418" s="49">
        <v>7.15</v>
      </c>
      <c r="H1418">
        <v>7.47</v>
      </c>
    </row>
    <row r="1419" spans="2:8" x14ac:dyDescent="0.25">
      <c r="B1419" s="1">
        <v>37410</v>
      </c>
      <c r="C1419">
        <v>4.6100000000000003</v>
      </c>
      <c r="D1419">
        <v>5.51</v>
      </c>
      <c r="E1419" s="2">
        <v>6.22</v>
      </c>
      <c r="F1419">
        <v>6.66</v>
      </c>
      <c r="G1419" s="49">
        <v>7.13</v>
      </c>
      <c r="H1419">
        <v>7.47</v>
      </c>
    </row>
    <row r="1420" spans="2:8" x14ac:dyDescent="0.25">
      <c r="B1420" s="1">
        <v>37411</v>
      </c>
      <c r="C1420">
        <v>4.53</v>
      </c>
      <c r="D1420">
        <v>5.45</v>
      </c>
      <c r="E1420" s="2">
        <v>6.2</v>
      </c>
      <c r="F1420">
        <v>6.64</v>
      </c>
      <c r="G1420" s="49">
        <v>7.11</v>
      </c>
      <c r="H1420">
        <v>7.45</v>
      </c>
    </row>
    <row r="1421" spans="2:8" x14ac:dyDescent="0.25">
      <c r="B1421" s="1">
        <v>37412</v>
      </c>
      <c r="C1421">
        <v>4.54</v>
      </c>
      <c r="D1421">
        <v>5.46</v>
      </c>
      <c r="E1421" s="2">
        <v>6.21</v>
      </c>
      <c r="F1421">
        <v>6.67</v>
      </c>
      <c r="G1421" s="49">
        <v>7.13</v>
      </c>
      <c r="H1421">
        <v>7.49</v>
      </c>
    </row>
    <row r="1422" spans="2:8" x14ac:dyDescent="0.25">
      <c r="B1422" s="1">
        <v>37413</v>
      </c>
      <c r="C1422">
        <v>4.51</v>
      </c>
      <c r="D1422">
        <v>5.43</v>
      </c>
      <c r="E1422" s="2">
        <v>6.18</v>
      </c>
      <c r="F1422">
        <v>6.64</v>
      </c>
      <c r="G1422" s="49">
        <v>7.11</v>
      </c>
      <c r="H1422">
        <v>7.47</v>
      </c>
    </row>
    <row r="1423" spans="2:8" x14ac:dyDescent="0.25">
      <c r="B1423" s="1">
        <v>37414</v>
      </c>
      <c r="C1423">
        <v>4.5999999999999996</v>
      </c>
      <c r="D1423">
        <v>5.5</v>
      </c>
      <c r="E1423" s="2">
        <v>6.25</v>
      </c>
      <c r="F1423">
        <v>6.71</v>
      </c>
      <c r="G1423" s="49">
        <v>7.16</v>
      </c>
      <c r="H1423">
        <v>7.5</v>
      </c>
    </row>
    <row r="1424" spans="2:8" x14ac:dyDescent="0.25">
      <c r="B1424" s="1">
        <v>37417</v>
      </c>
      <c r="C1424">
        <v>4.5999999999999996</v>
      </c>
      <c r="D1424">
        <v>5.5</v>
      </c>
      <c r="E1424" s="2">
        <v>6.23</v>
      </c>
      <c r="F1424">
        <v>6.69</v>
      </c>
      <c r="G1424" s="49">
        <v>7.15</v>
      </c>
      <c r="H1424">
        <v>7.47</v>
      </c>
    </row>
    <row r="1425" spans="2:8" x14ac:dyDescent="0.25">
      <c r="B1425" s="1">
        <v>37418</v>
      </c>
      <c r="C1425">
        <v>4.57</v>
      </c>
      <c r="D1425">
        <v>5.47</v>
      </c>
      <c r="E1425" s="2">
        <v>6.19</v>
      </c>
      <c r="F1425">
        <v>6.66</v>
      </c>
      <c r="G1425" s="49">
        <v>7.1</v>
      </c>
      <c r="H1425">
        <v>7.42</v>
      </c>
    </row>
    <row r="1426" spans="2:8" x14ac:dyDescent="0.25">
      <c r="B1426" s="1">
        <v>37419</v>
      </c>
      <c r="C1426">
        <v>4.58</v>
      </c>
      <c r="D1426">
        <v>5.46</v>
      </c>
      <c r="E1426" s="2">
        <v>6.17</v>
      </c>
      <c r="F1426">
        <v>6.63</v>
      </c>
      <c r="G1426" s="49">
        <v>7.06</v>
      </c>
      <c r="H1426">
        <v>7.39</v>
      </c>
    </row>
    <row r="1427" spans="2:8" x14ac:dyDescent="0.25">
      <c r="B1427" s="1">
        <v>37420</v>
      </c>
      <c r="C1427">
        <v>4.51</v>
      </c>
      <c r="D1427">
        <v>5.4</v>
      </c>
      <c r="E1427" s="2">
        <v>6.13</v>
      </c>
      <c r="F1427">
        <v>6.59</v>
      </c>
      <c r="G1427" s="49">
        <v>7.03</v>
      </c>
      <c r="H1427">
        <v>7.37</v>
      </c>
    </row>
    <row r="1428" spans="2:8" x14ac:dyDescent="0.25">
      <c r="B1428" s="1">
        <v>37421</v>
      </c>
      <c r="C1428">
        <v>4.43</v>
      </c>
      <c r="D1428">
        <v>5.31</v>
      </c>
      <c r="E1428" s="2">
        <v>6.03</v>
      </c>
      <c r="F1428">
        <v>6.51</v>
      </c>
      <c r="G1428" s="49">
        <v>6.93</v>
      </c>
      <c r="H1428">
        <v>7.29</v>
      </c>
    </row>
    <row r="1429" spans="2:8" x14ac:dyDescent="0.25">
      <c r="B1429" s="1">
        <v>37424</v>
      </c>
      <c r="C1429">
        <v>4.43</v>
      </c>
      <c r="D1429">
        <v>5.34</v>
      </c>
      <c r="E1429" s="2">
        <v>6.08</v>
      </c>
      <c r="F1429">
        <v>6.55</v>
      </c>
      <c r="G1429" s="49">
        <v>6.98</v>
      </c>
      <c r="H1429">
        <v>7.33</v>
      </c>
    </row>
    <row r="1430" spans="2:8" x14ac:dyDescent="0.25">
      <c r="B1430" s="1">
        <v>37425</v>
      </c>
      <c r="C1430">
        <v>4.3899999999999997</v>
      </c>
      <c r="D1430">
        <v>5.33</v>
      </c>
      <c r="E1430" s="2">
        <v>6.07</v>
      </c>
      <c r="F1430">
        <v>6.56</v>
      </c>
      <c r="G1430" s="49">
        <v>6.96</v>
      </c>
      <c r="H1430">
        <v>7.33</v>
      </c>
    </row>
    <row r="1431" spans="2:8" x14ac:dyDescent="0.25">
      <c r="B1431" s="1">
        <v>37426</v>
      </c>
      <c r="C1431">
        <v>4.3</v>
      </c>
      <c r="D1431">
        <v>5.21</v>
      </c>
      <c r="E1431" s="2">
        <v>5.96</v>
      </c>
      <c r="F1431">
        <v>6.46</v>
      </c>
      <c r="G1431" s="49">
        <v>6.85</v>
      </c>
      <c r="H1431">
        <v>7.27</v>
      </c>
    </row>
    <row r="1432" spans="2:8" x14ac:dyDescent="0.25">
      <c r="B1432" s="1">
        <v>37427</v>
      </c>
      <c r="C1432">
        <v>4.42</v>
      </c>
      <c r="D1432">
        <v>5.34</v>
      </c>
      <c r="E1432" s="2">
        <v>6.09</v>
      </c>
      <c r="F1432">
        <v>6.58</v>
      </c>
      <c r="G1432" s="49">
        <v>6.96</v>
      </c>
      <c r="H1432">
        <v>7.36</v>
      </c>
    </row>
    <row r="1433" spans="2:8" x14ac:dyDescent="0.25">
      <c r="B1433" s="1">
        <v>37428</v>
      </c>
      <c r="C1433">
        <v>4.37</v>
      </c>
      <c r="D1433">
        <v>5.28</v>
      </c>
      <c r="E1433" s="2">
        <v>6.04</v>
      </c>
      <c r="F1433">
        <v>6.52</v>
      </c>
      <c r="G1433" s="49">
        <v>6.9</v>
      </c>
      <c r="H1433">
        <v>7.3</v>
      </c>
    </row>
    <row r="1434" spans="2:8" x14ac:dyDescent="0.25">
      <c r="B1434" s="1">
        <v>37431</v>
      </c>
      <c r="C1434">
        <v>4.46</v>
      </c>
      <c r="D1434">
        <v>5.39</v>
      </c>
      <c r="E1434" s="2">
        <v>6.15</v>
      </c>
      <c r="F1434">
        <v>6.65</v>
      </c>
      <c r="G1434" s="49">
        <v>6.99</v>
      </c>
      <c r="H1434">
        <v>7.39</v>
      </c>
    </row>
    <row r="1435" spans="2:8" x14ac:dyDescent="0.25">
      <c r="B1435" s="1">
        <v>37432</v>
      </c>
      <c r="C1435">
        <v>4.41</v>
      </c>
      <c r="D1435">
        <v>5.38</v>
      </c>
      <c r="E1435" s="2">
        <v>6.14</v>
      </c>
      <c r="F1435">
        <v>6.64</v>
      </c>
      <c r="G1435" s="49">
        <v>6.99</v>
      </c>
      <c r="H1435">
        <v>7.38</v>
      </c>
    </row>
    <row r="1436" spans="2:8" x14ac:dyDescent="0.25">
      <c r="B1436" s="1">
        <v>37433</v>
      </c>
      <c r="C1436">
        <v>4.43</v>
      </c>
      <c r="D1436">
        <v>5.34</v>
      </c>
      <c r="E1436" s="2">
        <v>6.09</v>
      </c>
      <c r="F1436">
        <v>6.59</v>
      </c>
      <c r="G1436" s="49">
        <v>6.94</v>
      </c>
      <c r="H1436">
        <v>7.43</v>
      </c>
    </row>
    <row r="1437" spans="2:8" x14ac:dyDescent="0.25">
      <c r="B1437" s="1">
        <v>37434</v>
      </c>
      <c r="C1437">
        <v>4.51</v>
      </c>
      <c r="D1437">
        <v>5.43</v>
      </c>
      <c r="E1437" s="2">
        <v>6.19</v>
      </c>
      <c r="F1437">
        <v>6.69</v>
      </c>
      <c r="G1437" s="49">
        <v>7.06</v>
      </c>
      <c r="H1437">
        <v>7.51</v>
      </c>
    </row>
    <row r="1438" spans="2:8" x14ac:dyDescent="0.25">
      <c r="B1438" s="1">
        <v>37435</v>
      </c>
      <c r="C1438">
        <v>4.55</v>
      </c>
      <c r="D1438">
        <v>5.49</v>
      </c>
      <c r="E1438" s="2">
        <v>6.23</v>
      </c>
      <c r="F1438">
        <v>6.75</v>
      </c>
      <c r="G1438" s="49">
        <v>7.12</v>
      </c>
      <c r="H1438">
        <v>7.56</v>
      </c>
    </row>
    <row r="1439" spans="2:8" x14ac:dyDescent="0.25">
      <c r="B1439" s="1">
        <v>37437</v>
      </c>
      <c r="C1439">
        <v>4.57</v>
      </c>
      <c r="D1439">
        <v>5.49</v>
      </c>
      <c r="E1439" s="2">
        <v>6.28</v>
      </c>
      <c r="F1439">
        <v>6.75</v>
      </c>
      <c r="G1439" s="49">
        <v>7.15</v>
      </c>
      <c r="H1439">
        <v>7.6</v>
      </c>
    </row>
    <row r="1440" spans="2:8" x14ac:dyDescent="0.25">
      <c r="B1440" s="1">
        <v>37438</v>
      </c>
      <c r="C1440">
        <v>4.51</v>
      </c>
      <c r="D1440">
        <v>5.44</v>
      </c>
      <c r="E1440" s="2">
        <v>6.24</v>
      </c>
      <c r="F1440">
        <v>6.72</v>
      </c>
      <c r="G1440" s="49">
        <v>7.13</v>
      </c>
      <c r="H1440">
        <v>7.58</v>
      </c>
    </row>
    <row r="1441" spans="2:8" x14ac:dyDescent="0.25">
      <c r="B1441" s="1">
        <v>37439</v>
      </c>
      <c r="C1441">
        <v>4.4800000000000004</v>
      </c>
      <c r="D1441">
        <v>5.4</v>
      </c>
      <c r="E1441" s="2">
        <v>6.22</v>
      </c>
      <c r="F1441">
        <v>6.69</v>
      </c>
      <c r="G1441" s="49">
        <v>7.12</v>
      </c>
      <c r="H1441">
        <v>7.58</v>
      </c>
    </row>
    <row r="1442" spans="2:8" x14ac:dyDescent="0.25">
      <c r="B1442" s="1">
        <v>37440</v>
      </c>
      <c r="C1442">
        <v>4.4800000000000004</v>
      </c>
      <c r="D1442">
        <v>5.41</v>
      </c>
      <c r="E1442" s="2">
        <v>6.23</v>
      </c>
      <c r="F1442">
        <v>6.71</v>
      </c>
      <c r="G1442" s="49">
        <v>7.13</v>
      </c>
      <c r="H1442">
        <v>7.56</v>
      </c>
    </row>
    <row r="1443" spans="2:8" x14ac:dyDescent="0.25">
      <c r="B1443" s="1">
        <v>37441</v>
      </c>
      <c r="C1443">
        <v>4.47</v>
      </c>
      <c r="D1443">
        <v>5.4</v>
      </c>
      <c r="E1443" s="2">
        <v>6.23</v>
      </c>
      <c r="F1443">
        <v>6.71</v>
      </c>
      <c r="G1443" s="49">
        <v>7.13</v>
      </c>
      <c r="H1443">
        <v>7.57</v>
      </c>
    </row>
    <row r="1444" spans="2:8" x14ac:dyDescent="0.25">
      <c r="B1444" s="1">
        <v>37442</v>
      </c>
      <c r="C1444">
        <v>4.57</v>
      </c>
      <c r="D1444">
        <v>5.53</v>
      </c>
      <c r="E1444" s="2">
        <v>6.33</v>
      </c>
      <c r="F1444">
        <v>6.81</v>
      </c>
      <c r="G1444" s="49">
        <v>7.22</v>
      </c>
      <c r="H1444">
        <v>7.64</v>
      </c>
    </row>
    <row r="1445" spans="2:8" x14ac:dyDescent="0.25">
      <c r="B1445" s="1">
        <v>37445</v>
      </c>
      <c r="C1445">
        <v>4.4800000000000004</v>
      </c>
      <c r="D1445">
        <v>5.47</v>
      </c>
      <c r="E1445" s="2">
        <v>6.28</v>
      </c>
      <c r="F1445">
        <v>6.76</v>
      </c>
      <c r="G1445" s="49">
        <v>7.16</v>
      </c>
      <c r="H1445">
        <v>7.6</v>
      </c>
    </row>
    <row r="1446" spans="2:8" x14ac:dyDescent="0.25">
      <c r="B1446" s="1">
        <v>37446</v>
      </c>
      <c r="C1446">
        <v>4.3899999999999997</v>
      </c>
      <c r="D1446">
        <v>5.36</v>
      </c>
      <c r="E1446" s="2">
        <v>6.19</v>
      </c>
      <c r="F1446">
        <v>6.68</v>
      </c>
      <c r="G1446" s="49">
        <v>7.08</v>
      </c>
      <c r="H1446">
        <v>7.52</v>
      </c>
    </row>
    <row r="1447" spans="2:8" x14ac:dyDescent="0.25">
      <c r="B1447" s="1">
        <v>37447</v>
      </c>
      <c r="C1447">
        <v>4.28</v>
      </c>
      <c r="D1447">
        <v>5.25</v>
      </c>
      <c r="E1447" s="2">
        <v>6.09</v>
      </c>
      <c r="F1447">
        <v>6.58</v>
      </c>
      <c r="G1447" s="49">
        <v>6.97</v>
      </c>
      <c r="H1447">
        <v>7.43</v>
      </c>
    </row>
    <row r="1448" spans="2:8" x14ac:dyDescent="0.25">
      <c r="B1448" s="1">
        <v>37448</v>
      </c>
      <c r="C1448">
        <v>4.3099999999999996</v>
      </c>
      <c r="D1448">
        <v>5.28</v>
      </c>
      <c r="E1448" s="2">
        <v>6.1</v>
      </c>
      <c r="F1448">
        <v>6.59</v>
      </c>
      <c r="G1448" s="49">
        <v>6.96</v>
      </c>
      <c r="H1448">
        <v>7.45</v>
      </c>
    </row>
    <row r="1449" spans="2:8" x14ac:dyDescent="0.25">
      <c r="B1449" s="1">
        <v>37449</v>
      </c>
      <c r="C1449">
        <v>4.2699999999999996</v>
      </c>
      <c r="D1449">
        <v>5.25</v>
      </c>
      <c r="E1449" s="2">
        <v>6.07</v>
      </c>
      <c r="F1449">
        <v>6.56</v>
      </c>
      <c r="G1449" s="49">
        <v>6.95</v>
      </c>
      <c r="H1449">
        <v>7.44</v>
      </c>
    </row>
    <row r="1450" spans="2:8" x14ac:dyDescent="0.25">
      <c r="B1450" s="1">
        <v>37452</v>
      </c>
      <c r="C1450">
        <v>4.28</v>
      </c>
      <c r="D1450">
        <v>5.3</v>
      </c>
      <c r="E1450" s="2">
        <v>6.11</v>
      </c>
      <c r="F1450">
        <v>6.62</v>
      </c>
      <c r="G1450" s="49">
        <v>6.99</v>
      </c>
      <c r="H1450">
        <v>7.49</v>
      </c>
    </row>
    <row r="1451" spans="2:8" x14ac:dyDescent="0.25">
      <c r="B1451" s="1">
        <v>37453</v>
      </c>
      <c r="C1451">
        <v>4.41</v>
      </c>
      <c r="D1451">
        <v>5.41</v>
      </c>
      <c r="E1451" s="2">
        <v>6.22</v>
      </c>
      <c r="F1451">
        <v>6.72</v>
      </c>
      <c r="G1451" s="49">
        <v>7.13</v>
      </c>
      <c r="H1451">
        <v>7.57</v>
      </c>
    </row>
    <row r="1452" spans="2:8" x14ac:dyDescent="0.25">
      <c r="B1452" s="1">
        <v>37454</v>
      </c>
      <c r="C1452">
        <v>4.51</v>
      </c>
      <c r="D1452">
        <v>5.37</v>
      </c>
      <c r="E1452" s="2">
        <v>6.18</v>
      </c>
      <c r="F1452">
        <v>6.66</v>
      </c>
      <c r="G1452" s="49">
        <v>7.05</v>
      </c>
      <c r="H1452">
        <v>7.52</v>
      </c>
    </row>
    <row r="1453" spans="2:8" x14ac:dyDescent="0.25">
      <c r="B1453" s="1">
        <v>37455</v>
      </c>
      <c r="C1453">
        <v>4.3099999999999996</v>
      </c>
      <c r="D1453">
        <v>5.28</v>
      </c>
      <c r="E1453" s="2">
        <v>6.1</v>
      </c>
      <c r="F1453">
        <v>6.61</v>
      </c>
      <c r="G1453" s="49">
        <v>7.03</v>
      </c>
      <c r="H1453">
        <v>7.51</v>
      </c>
    </row>
    <row r="1454" spans="2:8" x14ac:dyDescent="0.25">
      <c r="B1454" s="1">
        <v>37456</v>
      </c>
      <c r="C1454">
        <v>4.33</v>
      </c>
      <c r="D1454">
        <v>5.28</v>
      </c>
      <c r="E1454" s="2">
        <v>6.1</v>
      </c>
      <c r="F1454">
        <v>6.62</v>
      </c>
      <c r="G1454" s="49">
        <v>7.05</v>
      </c>
      <c r="H1454">
        <v>7.49</v>
      </c>
    </row>
    <row r="1455" spans="2:8" x14ac:dyDescent="0.25">
      <c r="B1455" s="1">
        <v>37459</v>
      </c>
      <c r="C1455">
        <v>4.2699999999999996</v>
      </c>
      <c r="D1455">
        <v>5.21</v>
      </c>
      <c r="E1455" s="2">
        <v>6.02</v>
      </c>
      <c r="F1455">
        <v>6.55</v>
      </c>
      <c r="G1455" s="49">
        <v>6.99</v>
      </c>
      <c r="H1455">
        <v>7.47</v>
      </c>
    </row>
    <row r="1456" spans="2:8" x14ac:dyDescent="0.25">
      <c r="B1456" s="1">
        <v>37460</v>
      </c>
      <c r="C1456">
        <v>4.26</v>
      </c>
      <c r="D1456">
        <v>5.21</v>
      </c>
      <c r="E1456" s="2">
        <v>6.05</v>
      </c>
      <c r="F1456">
        <v>6.59</v>
      </c>
      <c r="G1456" s="49">
        <v>7.05</v>
      </c>
      <c r="H1456">
        <v>7.54</v>
      </c>
    </row>
    <row r="1457" spans="2:8" x14ac:dyDescent="0.25">
      <c r="B1457" s="1">
        <v>37461</v>
      </c>
      <c r="C1457">
        <v>4.43</v>
      </c>
      <c r="D1457">
        <v>5.34</v>
      </c>
      <c r="E1457" s="2">
        <v>6.18</v>
      </c>
      <c r="F1457">
        <v>6.72</v>
      </c>
      <c r="G1457" s="49">
        <v>7.16</v>
      </c>
      <c r="H1457">
        <v>7.68</v>
      </c>
    </row>
    <row r="1458" spans="2:8" x14ac:dyDescent="0.25">
      <c r="B1458" s="1">
        <v>37462</v>
      </c>
      <c r="C1458">
        <v>4.41</v>
      </c>
      <c r="D1458">
        <v>5.29</v>
      </c>
      <c r="E1458" s="2">
        <v>6.14</v>
      </c>
      <c r="F1458">
        <v>6.69</v>
      </c>
      <c r="G1458" s="49">
        <v>7.14</v>
      </c>
      <c r="H1458">
        <v>7.69</v>
      </c>
    </row>
    <row r="1459" spans="2:8" x14ac:dyDescent="0.25">
      <c r="B1459" s="1">
        <v>37463</v>
      </c>
      <c r="C1459">
        <v>4.45</v>
      </c>
      <c r="D1459">
        <v>5.3</v>
      </c>
      <c r="E1459" s="2">
        <v>6.16</v>
      </c>
      <c r="F1459">
        <v>6.71</v>
      </c>
      <c r="G1459" s="49">
        <v>7.16</v>
      </c>
      <c r="H1459">
        <v>7.74</v>
      </c>
    </row>
    <row r="1460" spans="2:8" x14ac:dyDescent="0.25">
      <c r="B1460" s="1">
        <v>37466</v>
      </c>
      <c r="C1460">
        <v>4.62</v>
      </c>
      <c r="D1460">
        <v>5.52</v>
      </c>
      <c r="E1460" s="2">
        <v>6.35</v>
      </c>
      <c r="F1460">
        <v>6.91</v>
      </c>
      <c r="G1460" s="49">
        <v>7.31</v>
      </c>
      <c r="H1460">
        <v>7.87</v>
      </c>
    </row>
    <row r="1461" spans="2:8" x14ac:dyDescent="0.25">
      <c r="B1461" s="1">
        <v>37467</v>
      </c>
      <c r="C1461">
        <v>4.6500000000000004</v>
      </c>
      <c r="D1461">
        <v>5.55</v>
      </c>
      <c r="E1461" s="2">
        <v>6.37</v>
      </c>
      <c r="F1461">
        <v>6.93</v>
      </c>
      <c r="G1461" s="49">
        <v>7.41</v>
      </c>
      <c r="H1461">
        <v>7.83</v>
      </c>
    </row>
    <row r="1462" spans="2:8" x14ac:dyDescent="0.25">
      <c r="B1462" s="1">
        <v>37468</v>
      </c>
      <c r="C1462">
        <v>4.4400000000000004</v>
      </c>
      <c r="D1462">
        <v>5.32</v>
      </c>
      <c r="E1462" s="2">
        <v>6.27</v>
      </c>
      <c r="F1462">
        <v>6.71</v>
      </c>
      <c r="G1462" s="49">
        <v>7.31</v>
      </c>
      <c r="H1462">
        <v>7.69</v>
      </c>
    </row>
    <row r="1463" spans="2:8" x14ac:dyDescent="0.25">
      <c r="B1463" s="1">
        <v>37469</v>
      </c>
      <c r="C1463">
        <v>4.33</v>
      </c>
      <c r="D1463">
        <v>5.2</v>
      </c>
      <c r="E1463" s="2">
        <v>6.17</v>
      </c>
      <c r="F1463">
        <v>6.62</v>
      </c>
      <c r="G1463" s="49">
        <v>7.21</v>
      </c>
      <c r="H1463">
        <v>7.62</v>
      </c>
    </row>
    <row r="1464" spans="2:8" x14ac:dyDescent="0.25">
      <c r="B1464" s="1">
        <v>37470</v>
      </c>
      <c r="C1464">
        <v>4.2</v>
      </c>
      <c r="D1464">
        <v>5.05</v>
      </c>
      <c r="E1464" s="2">
        <v>6.04</v>
      </c>
      <c r="F1464">
        <v>6.52</v>
      </c>
      <c r="G1464" s="49">
        <v>7.1</v>
      </c>
      <c r="H1464">
        <v>7.56</v>
      </c>
    </row>
    <row r="1465" spans="2:8" x14ac:dyDescent="0.25">
      <c r="B1465" s="1">
        <v>37473</v>
      </c>
      <c r="C1465">
        <v>4.26</v>
      </c>
      <c r="D1465">
        <v>5.07</v>
      </c>
      <c r="E1465" s="2">
        <v>6.06</v>
      </c>
      <c r="F1465">
        <v>6.57</v>
      </c>
      <c r="G1465" s="49">
        <v>7.11</v>
      </c>
      <c r="H1465">
        <v>7.61</v>
      </c>
    </row>
    <row r="1466" spans="2:8" x14ac:dyDescent="0.25">
      <c r="B1466" s="1">
        <v>37474</v>
      </c>
      <c r="C1466">
        <v>4.45</v>
      </c>
      <c r="D1466">
        <v>5.25</v>
      </c>
      <c r="E1466" s="2">
        <v>6.23</v>
      </c>
      <c r="F1466">
        <v>6.7</v>
      </c>
      <c r="G1466" s="49">
        <v>7.26</v>
      </c>
      <c r="H1466">
        <v>7.68</v>
      </c>
    </row>
    <row r="1467" spans="2:8" x14ac:dyDescent="0.25">
      <c r="B1467" s="1">
        <v>37475</v>
      </c>
      <c r="C1467">
        <v>4.32</v>
      </c>
      <c r="D1467">
        <v>5.12</v>
      </c>
      <c r="E1467" s="2">
        <v>6.11</v>
      </c>
      <c r="F1467">
        <v>6.61</v>
      </c>
      <c r="G1467" s="49">
        <v>7.17</v>
      </c>
      <c r="H1467">
        <v>7.61</v>
      </c>
    </row>
    <row r="1468" spans="2:8" x14ac:dyDescent="0.25">
      <c r="B1468" s="1">
        <v>37476</v>
      </c>
      <c r="C1468">
        <v>4.46</v>
      </c>
      <c r="D1468">
        <v>5.25</v>
      </c>
      <c r="E1468" s="2">
        <v>6.2</v>
      </c>
      <c r="F1468">
        <v>6.68</v>
      </c>
      <c r="G1468" s="49">
        <v>7.24</v>
      </c>
      <c r="H1468">
        <v>7.65</v>
      </c>
    </row>
    <row r="1469" spans="2:8" x14ac:dyDescent="0.25">
      <c r="B1469" s="1">
        <v>37477</v>
      </c>
      <c r="C1469">
        <v>4.45</v>
      </c>
      <c r="D1469">
        <v>5.2</v>
      </c>
      <c r="E1469" s="2">
        <v>6.12</v>
      </c>
      <c r="F1469">
        <v>6.57</v>
      </c>
      <c r="G1469" s="49">
        <v>7.11</v>
      </c>
      <c r="H1469">
        <v>7.55</v>
      </c>
    </row>
    <row r="1470" spans="2:8" x14ac:dyDescent="0.25">
      <c r="B1470" s="1">
        <v>37480</v>
      </c>
      <c r="C1470">
        <v>4.4400000000000004</v>
      </c>
      <c r="D1470">
        <v>5.19</v>
      </c>
      <c r="E1470" s="2">
        <v>6.1</v>
      </c>
      <c r="F1470">
        <v>6.54</v>
      </c>
      <c r="G1470" s="49">
        <v>7.06</v>
      </c>
      <c r="H1470">
        <v>7.53</v>
      </c>
    </row>
    <row r="1471" spans="2:8" x14ac:dyDescent="0.25">
      <c r="B1471" s="1">
        <v>37481</v>
      </c>
      <c r="C1471">
        <v>4.34</v>
      </c>
      <c r="D1471">
        <v>5.14</v>
      </c>
      <c r="E1471" s="2">
        <v>6.04</v>
      </c>
      <c r="F1471">
        <v>6.48</v>
      </c>
      <c r="G1471" s="49">
        <v>7.01</v>
      </c>
      <c r="H1471">
        <v>7.46</v>
      </c>
    </row>
    <row r="1472" spans="2:8" x14ac:dyDescent="0.25">
      <c r="B1472" s="1">
        <v>37482</v>
      </c>
      <c r="C1472">
        <v>4.43</v>
      </c>
      <c r="D1472">
        <v>5.18</v>
      </c>
      <c r="E1472" s="2">
        <v>6.03</v>
      </c>
      <c r="F1472">
        <v>6.43</v>
      </c>
      <c r="G1472" s="49">
        <v>6.98</v>
      </c>
      <c r="H1472">
        <v>7.34</v>
      </c>
    </row>
    <row r="1473" spans="2:8" x14ac:dyDescent="0.25">
      <c r="B1473" s="1">
        <v>37483</v>
      </c>
      <c r="C1473">
        <v>4.49</v>
      </c>
      <c r="D1473">
        <v>5.25</v>
      </c>
      <c r="E1473" s="2">
        <v>6.08</v>
      </c>
      <c r="F1473">
        <v>6.49</v>
      </c>
      <c r="G1473" s="49">
        <v>7.05</v>
      </c>
      <c r="H1473">
        <v>7.39</v>
      </c>
    </row>
    <row r="1474" spans="2:8" x14ac:dyDescent="0.25">
      <c r="B1474" s="1">
        <v>37484</v>
      </c>
      <c r="C1474">
        <v>4.57</v>
      </c>
      <c r="D1474">
        <v>5.35</v>
      </c>
      <c r="E1474" s="2">
        <v>6.2</v>
      </c>
      <c r="F1474">
        <v>6.62</v>
      </c>
      <c r="G1474" s="49">
        <v>7.17</v>
      </c>
      <c r="H1474">
        <v>7.49</v>
      </c>
    </row>
    <row r="1475" spans="2:8" x14ac:dyDescent="0.25">
      <c r="B1475" s="1">
        <v>37487</v>
      </c>
      <c r="C1475">
        <v>4.51</v>
      </c>
      <c r="D1475">
        <v>5.33</v>
      </c>
      <c r="E1475" s="2">
        <v>6.17</v>
      </c>
      <c r="F1475">
        <v>6.59</v>
      </c>
      <c r="G1475" s="49">
        <v>7.14</v>
      </c>
      <c r="H1475">
        <v>7.42</v>
      </c>
    </row>
    <row r="1476" spans="2:8" x14ac:dyDescent="0.25">
      <c r="B1476" s="1">
        <v>37488</v>
      </c>
      <c r="C1476">
        <v>4.33</v>
      </c>
      <c r="D1476">
        <v>5.1100000000000003</v>
      </c>
      <c r="E1476" s="2">
        <v>5.98</v>
      </c>
      <c r="F1476">
        <v>6.38</v>
      </c>
      <c r="G1476" s="49">
        <v>6.99</v>
      </c>
      <c r="H1476">
        <v>7.31</v>
      </c>
    </row>
    <row r="1477" spans="2:8" x14ac:dyDescent="0.25">
      <c r="B1477" s="1">
        <v>37489</v>
      </c>
      <c r="C1477">
        <v>4.32</v>
      </c>
      <c r="D1477">
        <v>5.12</v>
      </c>
      <c r="E1477" s="2">
        <v>5.98</v>
      </c>
      <c r="F1477">
        <v>6.39</v>
      </c>
      <c r="G1477" s="49">
        <v>6.99</v>
      </c>
      <c r="H1477">
        <v>7.3</v>
      </c>
    </row>
    <row r="1478" spans="2:8" x14ac:dyDescent="0.25">
      <c r="B1478" s="1">
        <v>37490</v>
      </c>
      <c r="C1478">
        <v>4.42</v>
      </c>
      <c r="D1478">
        <v>5.2</v>
      </c>
      <c r="E1478" s="2">
        <v>6.05</v>
      </c>
      <c r="F1478">
        <v>6.47</v>
      </c>
      <c r="G1478" s="49">
        <v>7.05</v>
      </c>
      <c r="H1478">
        <v>7.35</v>
      </c>
    </row>
    <row r="1479" spans="2:8" x14ac:dyDescent="0.25">
      <c r="B1479" s="1">
        <v>37491</v>
      </c>
      <c r="C1479">
        <v>4.34</v>
      </c>
      <c r="D1479">
        <v>5.1100000000000003</v>
      </c>
      <c r="E1479" s="2">
        <v>5.98</v>
      </c>
      <c r="F1479">
        <v>6.39</v>
      </c>
      <c r="G1479" s="49">
        <v>6.97</v>
      </c>
      <c r="H1479">
        <v>7.31</v>
      </c>
    </row>
    <row r="1480" spans="2:8" x14ac:dyDescent="0.25">
      <c r="B1480" s="1">
        <v>37494</v>
      </c>
      <c r="C1480">
        <v>4.3099999999999996</v>
      </c>
      <c r="D1480">
        <v>5.07</v>
      </c>
      <c r="E1480" s="2">
        <v>5.94</v>
      </c>
      <c r="F1480">
        <v>6.35</v>
      </c>
      <c r="G1480" s="49">
        <v>6.94</v>
      </c>
      <c r="H1480">
        <v>7.27</v>
      </c>
    </row>
    <row r="1481" spans="2:8" x14ac:dyDescent="0.25">
      <c r="B1481" s="1">
        <v>37495</v>
      </c>
      <c r="C1481">
        <v>4.3600000000000003</v>
      </c>
      <c r="D1481">
        <v>5.13</v>
      </c>
      <c r="E1481" s="2">
        <v>6</v>
      </c>
      <c r="F1481">
        <v>6.42</v>
      </c>
      <c r="G1481" s="49">
        <v>7.01</v>
      </c>
      <c r="H1481">
        <v>7.33</v>
      </c>
    </row>
    <row r="1482" spans="2:8" x14ac:dyDescent="0.25">
      <c r="B1482" s="1">
        <v>37496</v>
      </c>
      <c r="C1482">
        <v>4.3099999999999996</v>
      </c>
      <c r="D1482">
        <v>5.07</v>
      </c>
      <c r="E1482" s="2">
        <v>5.94</v>
      </c>
      <c r="F1482">
        <v>6.35</v>
      </c>
      <c r="G1482" s="49">
        <v>6.94</v>
      </c>
      <c r="H1482">
        <v>7.27</v>
      </c>
    </row>
    <row r="1483" spans="2:8" x14ac:dyDescent="0.25">
      <c r="B1483" s="1">
        <v>37497</v>
      </c>
      <c r="C1483">
        <v>4.26</v>
      </c>
      <c r="D1483">
        <v>5.0199999999999996</v>
      </c>
      <c r="E1483" s="2">
        <v>5.89</v>
      </c>
      <c r="F1483">
        <v>6.31</v>
      </c>
      <c r="G1483" s="49">
        <v>6.89</v>
      </c>
      <c r="H1483">
        <v>7.24</v>
      </c>
    </row>
    <row r="1484" spans="2:8" x14ac:dyDescent="0.25">
      <c r="B1484" s="1">
        <v>37498</v>
      </c>
      <c r="C1484">
        <v>4.2699999999999996</v>
      </c>
      <c r="D1484">
        <v>5</v>
      </c>
      <c r="E1484" s="2">
        <v>5.86</v>
      </c>
      <c r="F1484">
        <v>6.29</v>
      </c>
      <c r="G1484" s="49">
        <v>6.87</v>
      </c>
      <c r="H1484">
        <v>7.19</v>
      </c>
    </row>
    <row r="1485" spans="2:8" x14ac:dyDescent="0.25">
      <c r="B1485" s="1">
        <v>37499</v>
      </c>
      <c r="C1485">
        <v>4.3600000000000003</v>
      </c>
      <c r="D1485">
        <v>5.0199999999999996</v>
      </c>
      <c r="E1485" s="2">
        <v>5.86</v>
      </c>
      <c r="F1485">
        <v>6.29</v>
      </c>
      <c r="G1485" s="49">
        <v>6.88</v>
      </c>
      <c r="H1485">
        <v>7.22</v>
      </c>
    </row>
    <row r="1486" spans="2:8" x14ac:dyDescent="0.25">
      <c r="B1486" s="1">
        <v>37501</v>
      </c>
      <c r="C1486">
        <v>4.3600000000000003</v>
      </c>
      <c r="D1486">
        <v>5.0199999999999996</v>
      </c>
      <c r="E1486" s="2">
        <v>5.86</v>
      </c>
      <c r="F1486">
        <v>6.28</v>
      </c>
      <c r="G1486" s="49">
        <v>6.87</v>
      </c>
      <c r="H1486">
        <v>7.21</v>
      </c>
    </row>
    <row r="1487" spans="2:8" x14ac:dyDescent="0.25">
      <c r="B1487" s="1">
        <v>37502</v>
      </c>
      <c r="C1487">
        <v>4.24</v>
      </c>
      <c r="D1487">
        <v>4.87</v>
      </c>
      <c r="E1487" s="2">
        <v>5.71</v>
      </c>
      <c r="F1487">
        <v>6.16</v>
      </c>
      <c r="G1487" s="49">
        <v>6.75</v>
      </c>
      <c r="H1487">
        <v>7.14</v>
      </c>
    </row>
    <row r="1488" spans="2:8" x14ac:dyDescent="0.25">
      <c r="B1488" s="1">
        <v>37503</v>
      </c>
      <c r="C1488">
        <v>4.26</v>
      </c>
      <c r="D1488">
        <v>4.8600000000000003</v>
      </c>
      <c r="E1488" s="2">
        <v>5.71</v>
      </c>
      <c r="F1488">
        <v>6.15</v>
      </c>
      <c r="G1488" s="49">
        <v>6.75</v>
      </c>
      <c r="H1488">
        <v>7.12</v>
      </c>
    </row>
    <row r="1489" spans="2:8" x14ac:dyDescent="0.25">
      <c r="B1489" s="1">
        <v>37504</v>
      </c>
      <c r="C1489">
        <v>4.1900000000000004</v>
      </c>
      <c r="D1489">
        <v>4.8</v>
      </c>
      <c r="E1489" s="2">
        <v>5.65</v>
      </c>
      <c r="F1489">
        <v>6.11</v>
      </c>
      <c r="G1489" s="49">
        <v>6.71</v>
      </c>
      <c r="H1489">
        <v>7.11</v>
      </c>
    </row>
    <row r="1490" spans="2:8" x14ac:dyDescent="0.25">
      <c r="B1490" s="1">
        <v>37505</v>
      </c>
      <c r="C1490">
        <v>4.3099999999999996</v>
      </c>
      <c r="D1490">
        <v>4.9400000000000004</v>
      </c>
      <c r="E1490" s="2">
        <v>5.78</v>
      </c>
      <c r="F1490">
        <v>6.24</v>
      </c>
      <c r="G1490" s="49">
        <v>6.83</v>
      </c>
      <c r="H1490">
        <v>7.21</v>
      </c>
    </row>
    <row r="1491" spans="2:8" x14ac:dyDescent="0.25">
      <c r="B1491" s="1">
        <v>37508</v>
      </c>
      <c r="C1491">
        <v>4.34</v>
      </c>
      <c r="D1491">
        <v>4.97</v>
      </c>
      <c r="E1491" s="2">
        <v>5.8</v>
      </c>
      <c r="F1491">
        <v>6.25</v>
      </c>
      <c r="G1491" s="49">
        <v>6.84</v>
      </c>
      <c r="H1491">
        <v>7.2</v>
      </c>
    </row>
    <row r="1492" spans="2:8" x14ac:dyDescent="0.25">
      <c r="B1492" s="1">
        <v>37509</v>
      </c>
      <c r="C1492">
        <v>4.3099999999999996</v>
      </c>
      <c r="D1492">
        <v>4.91</v>
      </c>
      <c r="E1492" s="2">
        <v>5.74</v>
      </c>
      <c r="F1492">
        <v>6.19</v>
      </c>
      <c r="G1492" s="49">
        <v>6.77</v>
      </c>
      <c r="H1492">
        <v>7.15</v>
      </c>
    </row>
    <row r="1493" spans="2:8" x14ac:dyDescent="0.25">
      <c r="B1493" s="1">
        <v>37510</v>
      </c>
      <c r="C1493">
        <v>4.41</v>
      </c>
      <c r="D1493">
        <v>5.0199999999999996</v>
      </c>
      <c r="E1493" s="2">
        <v>5.83</v>
      </c>
      <c r="F1493">
        <v>6.28</v>
      </c>
      <c r="G1493" s="49">
        <v>6.85</v>
      </c>
      <c r="H1493">
        <v>7.22</v>
      </c>
    </row>
    <row r="1494" spans="2:8" x14ac:dyDescent="0.25">
      <c r="B1494" s="1">
        <v>37511</v>
      </c>
      <c r="C1494">
        <v>4.3</v>
      </c>
      <c r="D1494">
        <v>4.88</v>
      </c>
      <c r="E1494" s="2">
        <v>5.7</v>
      </c>
      <c r="F1494">
        <v>6.15</v>
      </c>
      <c r="G1494" s="49">
        <v>6.73</v>
      </c>
      <c r="H1494">
        <v>7.11</v>
      </c>
    </row>
    <row r="1495" spans="2:8" x14ac:dyDescent="0.25">
      <c r="B1495" s="1">
        <v>37512</v>
      </c>
      <c r="C1495">
        <v>4.25</v>
      </c>
      <c r="D1495">
        <v>4.8</v>
      </c>
      <c r="E1495" s="2">
        <v>5.65</v>
      </c>
      <c r="F1495">
        <v>6.08</v>
      </c>
      <c r="G1495" s="49">
        <v>6.67</v>
      </c>
      <c r="H1495">
        <v>7.06</v>
      </c>
    </row>
    <row r="1496" spans="2:8" x14ac:dyDescent="0.25">
      <c r="B1496" s="1">
        <v>37515</v>
      </c>
      <c r="C1496">
        <v>4.2</v>
      </c>
      <c r="D1496">
        <v>4.7699999999999996</v>
      </c>
      <c r="E1496" s="2">
        <v>5.61</v>
      </c>
      <c r="F1496">
        <v>6.04</v>
      </c>
      <c r="G1496" s="49">
        <v>6.64</v>
      </c>
      <c r="H1496">
        <v>7.01</v>
      </c>
    </row>
    <row r="1497" spans="2:8" x14ac:dyDescent="0.25">
      <c r="B1497" s="1">
        <v>37516</v>
      </c>
      <c r="C1497">
        <v>4.17</v>
      </c>
      <c r="D1497">
        <v>4.75</v>
      </c>
      <c r="E1497" s="2">
        <v>5.59</v>
      </c>
      <c r="F1497">
        <v>6.01</v>
      </c>
      <c r="G1497" s="49">
        <v>6.61</v>
      </c>
      <c r="H1497">
        <v>7</v>
      </c>
    </row>
    <row r="1498" spans="2:8" x14ac:dyDescent="0.25">
      <c r="B1498" s="1">
        <v>37517</v>
      </c>
      <c r="C1498">
        <v>4.16</v>
      </c>
      <c r="D1498">
        <v>4.75</v>
      </c>
      <c r="E1498" s="2">
        <v>5.58</v>
      </c>
      <c r="F1498">
        <v>6</v>
      </c>
      <c r="G1498" s="49">
        <v>6.61</v>
      </c>
      <c r="H1498">
        <v>7</v>
      </c>
    </row>
    <row r="1499" spans="2:8" x14ac:dyDescent="0.25">
      <c r="B1499" s="1">
        <v>37518</v>
      </c>
      <c r="C1499">
        <v>4.0999999999999996</v>
      </c>
      <c r="D1499">
        <v>4.68</v>
      </c>
      <c r="E1499" s="2">
        <v>5.52</v>
      </c>
      <c r="F1499">
        <v>5.96</v>
      </c>
      <c r="G1499" s="49">
        <v>6.55</v>
      </c>
      <c r="H1499">
        <v>6.98</v>
      </c>
    </row>
    <row r="1500" spans="2:8" x14ac:dyDescent="0.25">
      <c r="B1500" s="1">
        <v>37519</v>
      </c>
      <c r="C1500">
        <v>4.12</v>
      </c>
      <c r="D1500">
        <v>4.6900000000000004</v>
      </c>
      <c r="E1500" s="2">
        <v>5.53</v>
      </c>
      <c r="F1500">
        <v>5.98</v>
      </c>
      <c r="G1500" s="49">
        <v>6.55</v>
      </c>
      <c r="H1500">
        <v>7.03</v>
      </c>
    </row>
    <row r="1501" spans="2:8" x14ac:dyDescent="0.25">
      <c r="B1501" s="1">
        <v>37522</v>
      </c>
      <c r="C1501">
        <v>4.1100000000000003</v>
      </c>
      <c r="D1501">
        <v>4.63</v>
      </c>
      <c r="E1501" s="2">
        <v>5.46</v>
      </c>
      <c r="F1501">
        <v>5.93</v>
      </c>
      <c r="G1501" s="49">
        <v>6.5</v>
      </c>
      <c r="H1501">
        <v>7.01</v>
      </c>
    </row>
    <row r="1502" spans="2:8" x14ac:dyDescent="0.25">
      <c r="B1502" s="1">
        <v>37523</v>
      </c>
      <c r="C1502">
        <v>4.17</v>
      </c>
      <c r="D1502">
        <v>4.66</v>
      </c>
      <c r="E1502" s="2">
        <v>5.48</v>
      </c>
      <c r="F1502">
        <v>5.96</v>
      </c>
      <c r="G1502" s="49">
        <v>6.52</v>
      </c>
      <c r="H1502">
        <v>7.02</v>
      </c>
    </row>
    <row r="1503" spans="2:8" x14ac:dyDescent="0.25">
      <c r="B1503" s="1">
        <v>37524</v>
      </c>
      <c r="C1503">
        <v>4.2300000000000004</v>
      </c>
      <c r="D1503">
        <v>4.74</v>
      </c>
      <c r="E1503" s="2">
        <v>5.58</v>
      </c>
      <c r="F1503">
        <v>6.05</v>
      </c>
      <c r="G1503" s="49">
        <v>6.62</v>
      </c>
      <c r="H1503">
        <v>7.08</v>
      </c>
    </row>
    <row r="1504" spans="2:8" x14ac:dyDescent="0.25">
      <c r="B1504" s="1">
        <v>37525</v>
      </c>
      <c r="C1504">
        <v>4.21</v>
      </c>
      <c r="D1504">
        <v>4.75</v>
      </c>
      <c r="E1504" s="2">
        <v>5.59</v>
      </c>
      <c r="F1504">
        <v>6.05</v>
      </c>
      <c r="G1504" s="49">
        <v>6.62</v>
      </c>
      <c r="H1504">
        <v>7.08</v>
      </c>
    </row>
    <row r="1505" spans="2:8" x14ac:dyDescent="0.25">
      <c r="B1505" s="1">
        <v>37526</v>
      </c>
      <c r="C1505">
        <v>4.1100000000000003</v>
      </c>
      <c r="D1505">
        <v>4.6500000000000004</v>
      </c>
      <c r="E1505" s="2">
        <v>5.51</v>
      </c>
      <c r="F1505">
        <v>5.98</v>
      </c>
      <c r="G1505" s="49">
        <v>6.55</v>
      </c>
      <c r="H1505">
        <v>7.04</v>
      </c>
    </row>
    <row r="1506" spans="2:8" x14ac:dyDescent="0.25">
      <c r="B1506" s="1">
        <v>37529</v>
      </c>
      <c r="C1506">
        <v>4.03</v>
      </c>
      <c r="D1506">
        <v>4.5599999999999996</v>
      </c>
      <c r="E1506" s="2">
        <v>5.42</v>
      </c>
      <c r="F1506">
        <v>5.97</v>
      </c>
      <c r="G1506" s="49">
        <v>6.46</v>
      </c>
      <c r="H1506">
        <v>7.09</v>
      </c>
    </row>
    <row r="1507" spans="2:8" x14ac:dyDescent="0.25">
      <c r="B1507" s="1">
        <v>37530</v>
      </c>
      <c r="C1507">
        <v>4.08</v>
      </c>
      <c r="D1507">
        <v>4.66</v>
      </c>
      <c r="E1507" s="2">
        <v>5.49</v>
      </c>
      <c r="F1507">
        <v>6.05</v>
      </c>
      <c r="G1507" s="49">
        <v>6.54</v>
      </c>
      <c r="H1507">
        <v>7.16</v>
      </c>
    </row>
    <row r="1508" spans="2:8" x14ac:dyDescent="0.25">
      <c r="B1508" s="1">
        <v>37531</v>
      </c>
      <c r="C1508">
        <v>4.0599999999999996</v>
      </c>
      <c r="D1508">
        <v>4.67</v>
      </c>
      <c r="E1508" s="2">
        <v>5.49</v>
      </c>
      <c r="F1508">
        <v>6.05</v>
      </c>
      <c r="G1508" s="49">
        <v>6.53</v>
      </c>
      <c r="H1508">
        <v>7.13</v>
      </c>
    </row>
    <row r="1509" spans="2:8" x14ac:dyDescent="0.25">
      <c r="B1509" s="1">
        <v>37532</v>
      </c>
      <c r="C1509">
        <v>4.0599999999999996</v>
      </c>
      <c r="D1509">
        <v>4.67</v>
      </c>
      <c r="E1509" s="2">
        <v>5.49</v>
      </c>
      <c r="F1509">
        <v>6.06</v>
      </c>
      <c r="G1509" s="49">
        <v>6.53</v>
      </c>
      <c r="H1509">
        <v>7.16</v>
      </c>
    </row>
    <row r="1510" spans="2:8" x14ac:dyDescent="0.25">
      <c r="B1510" s="1">
        <v>37533</v>
      </c>
      <c r="C1510">
        <v>4.21</v>
      </c>
      <c r="D1510">
        <v>4.74</v>
      </c>
      <c r="E1510" s="2">
        <v>5.52</v>
      </c>
      <c r="F1510">
        <v>6.09</v>
      </c>
      <c r="G1510" s="49">
        <v>6.55</v>
      </c>
      <c r="H1510">
        <v>7.18</v>
      </c>
    </row>
    <row r="1511" spans="2:8" x14ac:dyDescent="0.25">
      <c r="B1511" s="1">
        <v>37536</v>
      </c>
      <c r="C1511">
        <v>4.22</v>
      </c>
      <c r="D1511">
        <v>4.74</v>
      </c>
      <c r="E1511" s="2">
        <v>5.52</v>
      </c>
      <c r="F1511">
        <v>6.09</v>
      </c>
      <c r="G1511" s="49">
        <v>6.55</v>
      </c>
      <c r="H1511">
        <v>7.2</v>
      </c>
    </row>
    <row r="1512" spans="2:8" x14ac:dyDescent="0.25">
      <c r="B1512" s="1">
        <v>37537</v>
      </c>
      <c r="C1512">
        <v>4.38</v>
      </c>
      <c r="D1512">
        <v>4.87</v>
      </c>
      <c r="E1512" s="2">
        <v>5.61</v>
      </c>
      <c r="F1512">
        <v>6.2</v>
      </c>
      <c r="G1512" s="49">
        <v>6.63</v>
      </c>
      <c r="H1512">
        <v>7.28</v>
      </c>
    </row>
    <row r="1513" spans="2:8" x14ac:dyDescent="0.25">
      <c r="B1513" s="1">
        <v>37538</v>
      </c>
      <c r="C1513">
        <v>4.45</v>
      </c>
      <c r="D1513">
        <v>4.91</v>
      </c>
      <c r="E1513" s="2">
        <v>5.6</v>
      </c>
      <c r="F1513">
        <v>6.21</v>
      </c>
      <c r="G1513" s="49">
        <v>6.62</v>
      </c>
      <c r="H1513">
        <v>7.28</v>
      </c>
    </row>
    <row r="1514" spans="2:8" x14ac:dyDescent="0.25">
      <c r="B1514" s="1">
        <v>37539</v>
      </c>
      <c r="C1514">
        <v>4.55</v>
      </c>
      <c r="D1514">
        <v>5.0199999999999996</v>
      </c>
      <c r="E1514" s="2">
        <v>5.72</v>
      </c>
      <c r="F1514">
        <v>6.34</v>
      </c>
      <c r="G1514" s="49">
        <v>6.71</v>
      </c>
      <c r="H1514">
        <v>7.37</v>
      </c>
    </row>
    <row r="1515" spans="2:8" x14ac:dyDescent="0.25">
      <c r="B1515" s="1">
        <v>37540</v>
      </c>
      <c r="C1515">
        <v>4.53</v>
      </c>
      <c r="D1515">
        <v>5.05</v>
      </c>
      <c r="E1515" s="2">
        <v>5.79</v>
      </c>
      <c r="F1515">
        <v>6.41</v>
      </c>
      <c r="G1515" s="49">
        <v>6.81</v>
      </c>
      <c r="H1515">
        <v>7.45</v>
      </c>
    </row>
    <row r="1516" spans="2:8" x14ac:dyDescent="0.25">
      <c r="B1516" s="1">
        <v>37543</v>
      </c>
      <c r="C1516">
        <v>4.5199999999999996</v>
      </c>
      <c r="D1516">
        <v>5.05</v>
      </c>
      <c r="E1516" s="2">
        <v>5.78</v>
      </c>
      <c r="F1516">
        <v>6.41</v>
      </c>
      <c r="G1516" s="49">
        <v>6.81</v>
      </c>
      <c r="H1516">
        <v>7.45</v>
      </c>
    </row>
    <row r="1517" spans="2:8" x14ac:dyDescent="0.25">
      <c r="B1517" s="1">
        <v>37544</v>
      </c>
      <c r="C1517">
        <v>4.68</v>
      </c>
      <c r="D1517">
        <v>5.23</v>
      </c>
      <c r="E1517" s="2">
        <v>5.94</v>
      </c>
      <c r="F1517">
        <v>6.54</v>
      </c>
      <c r="G1517" s="49">
        <v>6.96</v>
      </c>
      <c r="H1517">
        <v>7.52</v>
      </c>
    </row>
    <row r="1518" spans="2:8" x14ac:dyDescent="0.25">
      <c r="B1518" s="1">
        <v>37545</v>
      </c>
      <c r="C1518">
        <v>4.6900000000000004</v>
      </c>
      <c r="D1518">
        <v>5.29</v>
      </c>
      <c r="E1518" s="2">
        <v>6</v>
      </c>
      <c r="F1518">
        <v>6.6</v>
      </c>
      <c r="G1518" s="49">
        <v>7</v>
      </c>
      <c r="H1518">
        <v>7.58</v>
      </c>
    </row>
    <row r="1519" spans="2:8" x14ac:dyDescent="0.25">
      <c r="B1519" s="1">
        <v>37546</v>
      </c>
      <c r="C1519">
        <v>4.75</v>
      </c>
      <c r="D1519">
        <v>5.39</v>
      </c>
      <c r="E1519" s="2">
        <v>6.1</v>
      </c>
      <c r="F1519">
        <v>6.68</v>
      </c>
      <c r="G1519" s="49">
        <v>7.1</v>
      </c>
      <c r="H1519">
        <v>7.65</v>
      </c>
    </row>
    <row r="1520" spans="2:8" x14ac:dyDescent="0.25">
      <c r="B1520" s="1">
        <v>37547</v>
      </c>
      <c r="C1520">
        <v>4.76</v>
      </c>
      <c r="D1520">
        <v>5.39</v>
      </c>
      <c r="E1520" s="2">
        <v>6.11</v>
      </c>
      <c r="F1520">
        <v>6.7</v>
      </c>
      <c r="G1520" s="49">
        <v>7.11</v>
      </c>
      <c r="H1520">
        <v>7.64</v>
      </c>
    </row>
    <row r="1521" spans="2:8" x14ac:dyDescent="0.25">
      <c r="B1521" s="1">
        <v>37550</v>
      </c>
      <c r="C1521">
        <v>4.83</v>
      </c>
      <c r="D1521">
        <v>5.46</v>
      </c>
      <c r="E1521" s="2">
        <v>6.16</v>
      </c>
      <c r="F1521">
        <v>6.77</v>
      </c>
      <c r="G1521" s="49">
        <v>7.18</v>
      </c>
      <c r="H1521">
        <v>7.67</v>
      </c>
    </row>
    <row r="1522" spans="2:8" x14ac:dyDescent="0.25">
      <c r="B1522" s="1">
        <v>37551</v>
      </c>
      <c r="C1522">
        <v>4.82</v>
      </c>
      <c r="D1522">
        <v>5.47</v>
      </c>
      <c r="E1522" s="2">
        <v>6.17</v>
      </c>
      <c r="F1522">
        <v>6.78</v>
      </c>
      <c r="G1522" s="49">
        <v>7.19</v>
      </c>
      <c r="H1522">
        <v>7.69</v>
      </c>
    </row>
    <row r="1523" spans="2:8" x14ac:dyDescent="0.25">
      <c r="B1523" s="1">
        <v>37552</v>
      </c>
      <c r="C1523">
        <v>4.8099999999999996</v>
      </c>
      <c r="D1523">
        <v>5.46</v>
      </c>
      <c r="E1523" s="2">
        <v>6.18</v>
      </c>
      <c r="F1523">
        <v>6.76</v>
      </c>
      <c r="G1523" s="49">
        <v>7.17</v>
      </c>
      <c r="H1523">
        <v>7.69</v>
      </c>
    </row>
    <row r="1524" spans="2:8" x14ac:dyDescent="0.25">
      <c r="B1524" s="1">
        <v>37553</v>
      </c>
      <c r="C1524">
        <v>4.67</v>
      </c>
      <c r="D1524">
        <v>5.36</v>
      </c>
      <c r="E1524" s="2">
        <v>6.07</v>
      </c>
      <c r="F1524">
        <v>6.65</v>
      </c>
      <c r="G1524" s="49">
        <v>7.07</v>
      </c>
      <c r="H1524">
        <v>7.6</v>
      </c>
    </row>
    <row r="1525" spans="2:8" x14ac:dyDescent="0.25">
      <c r="B1525" s="1">
        <v>37554</v>
      </c>
      <c r="C1525">
        <v>4.5599999999999996</v>
      </c>
      <c r="D1525">
        <v>5.25</v>
      </c>
      <c r="E1525" s="2">
        <v>6.02</v>
      </c>
      <c r="F1525">
        <v>6.59</v>
      </c>
      <c r="G1525" s="49">
        <v>7.06</v>
      </c>
      <c r="H1525">
        <v>7.57</v>
      </c>
    </row>
    <row r="1526" spans="2:8" x14ac:dyDescent="0.25">
      <c r="B1526" s="1">
        <v>37557</v>
      </c>
      <c r="C1526">
        <v>4.45</v>
      </c>
      <c r="D1526">
        <v>5.15</v>
      </c>
      <c r="E1526" s="2">
        <v>5.96</v>
      </c>
      <c r="F1526">
        <v>6.52</v>
      </c>
      <c r="G1526" s="49">
        <v>7.01</v>
      </c>
      <c r="H1526">
        <v>7.56</v>
      </c>
    </row>
    <row r="1527" spans="2:8" x14ac:dyDescent="0.25">
      <c r="B1527" s="1">
        <v>37558</v>
      </c>
      <c r="C1527">
        <v>4.32</v>
      </c>
      <c r="D1527">
        <v>4.97</v>
      </c>
      <c r="E1527" s="2">
        <v>5.79</v>
      </c>
      <c r="F1527">
        <v>6.36</v>
      </c>
      <c r="G1527" s="49">
        <v>6.85</v>
      </c>
      <c r="H1527">
        <v>7.45</v>
      </c>
    </row>
    <row r="1528" spans="2:8" x14ac:dyDescent="0.25">
      <c r="B1528" s="1">
        <v>37559</v>
      </c>
      <c r="C1528">
        <v>4.3099999999999996</v>
      </c>
      <c r="D1528">
        <v>4.9800000000000004</v>
      </c>
      <c r="E1528" s="2">
        <v>5.8</v>
      </c>
      <c r="F1528">
        <v>6.39</v>
      </c>
      <c r="G1528" s="49">
        <v>6.87</v>
      </c>
      <c r="H1528">
        <v>7.44</v>
      </c>
    </row>
    <row r="1529" spans="2:8" x14ac:dyDescent="0.25">
      <c r="B1529" s="1">
        <v>37560</v>
      </c>
      <c r="C1529">
        <v>4.18</v>
      </c>
      <c r="D1529">
        <v>4.8899999999999997</v>
      </c>
      <c r="E1529" s="2">
        <v>5.77</v>
      </c>
      <c r="F1529">
        <v>6.24</v>
      </c>
      <c r="G1529" s="49">
        <v>6.66</v>
      </c>
      <c r="H1529">
        <v>7.4</v>
      </c>
    </row>
    <row r="1530" spans="2:8" x14ac:dyDescent="0.25">
      <c r="B1530" s="1">
        <v>37561</v>
      </c>
      <c r="C1530">
        <v>4.22</v>
      </c>
      <c r="D1530">
        <v>4.97</v>
      </c>
      <c r="E1530" s="2">
        <v>5.79</v>
      </c>
      <c r="F1530">
        <v>6.29</v>
      </c>
      <c r="G1530" s="49">
        <v>6.71</v>
      </c>
      <c r="H1530">
        <v>7.4</v>
      </c>
    </row>
    <row r="1531" spans="2:8" x14ac:dyDescent="0.25">
      <c r="B1531" s="1">
        <v>37564</v>
      </c>
      <c r="C1531">
        <v>4.22</v>
      </c>
      <c r="D1531">
        <v>5</v>
      </c>
      <c r="E1531" s="2">
        <v>5.83</v>
      </c>
      <c r="F1531">
        <v>6.32</v>
      </c>
      <c r="G1531" s="49">
        <v>6.76</v>
      </c>
      <c r="H1531">
        <v>7.42</v>
      </c>
    </row>
    <row r="1532" spans="2:8" x14ac:dyDescent="0.25">
      <c r="B1532" s="1">
        <v>37565</v>
      </c>
      <c r="C1532">
        <v>4.2</v>
      </c>
      <c r="D1532">
        <v>4.9800000000000004</v>
      </c>
      <c r="E1532" s="2">
        <v>5.81</v>
      </c>
      <c r="F1532">
        <v>6.32</v>
      </c>
      <c r="G1532" s="49">
        <v>6.75</v>
      </c>
      <c r="H1532">
        <v>7.41</v>
      </c>
    </row>
    <row r="1533" spans="2:8" x14ac:dyDescent="0.25">
      <c r="B1533" s="1">
        <v>37566</v>
      </c>
      <c r="C1533">
        <v>4.13</v>
      </c>
      <c r="D1533">
        <v>4.8899999999999997</v>
      </c>
      <c r="E1533" s="2">
        <v>5.71</v>
      </c>
      <c r="F1533">
        <v>6.21</v>
      </c>
      <c r="G1533" s="49">
        <v>6.67</v>
      </c>
      <c r="H1533">
        <v>7.34</v>
      </c>
    </row>
    <row r="1534" spans="2:8" x14ac:dyDescent="0.25">
      <c r="B1534" s="1">
        <v>37567</v>
      </c>
      <c r="C1534">
        <v>4.0599999999999996</v>
      </c>
      <c r="D1534">
        <v>4.76</v>
      </c>
      <c r="E1534" s="2">
        <v>5.54</v>
      </c>
      <c r="F1534">
        <v>6.03</v>
      </c>
      <c r="G1534" s="49">
        <v>6.48</v>
      </c>
      <c r="H1534">
        <v>7.15</v>
      </c>
    </row>
    <row r="1535" spans="2:8" x14ac:dyDescent="0.25">
      <c r="B1535" s="1">
        <v>37568</v>
      </c>
      <c r="C1535">
        <v>4.0599999999999996</v>
      </c>
      <c r="D1535">
        <v>4.7699999999999996</v>
      </c>
      <c r="E1535" s="2">
        <v>5.52</v>
      </c>
      <c r="F1535">
        <v>6</v>
      </c>
      <c r="G1535" s="49">
        <v>6.45</v>
      </c>
      <c r="H1535">
        <v>7.05</v>
      </c>
    </row>
    <row r="1536" spans="2:8" x14ac:dyDescent="0.25">
      <c r="B1536" s="1">
        <v>37571</v>
      </c>
      <c r="C1536">
        <v>4.04</v>
      </c>
      <c r="D1536">
        <v>4.7699999999999996</v>
      </c>
      <c r="E1536" s="2">
        <v>5.52</v>
      </c>
      <c r="F1536">
        <v>5.99</v>
      </c>
      <c r="G1536" s="49">
        <v>6.45</v>
      </c>
      <c r="H1536">
        <v>7.06</v>
      </c>
    </row>
    <row r="1537" spans="2:8" x14ac:dyDescent="0.25">
      <c r="B1537" s="1">
        <v>37572</v>
      </c>
      <c r="C1537">
        <v>4</v>
      </c>
      <c r="D1537">
        <v>4.75</v>
      </c>
      <c r="E1537" s="2">
        <v>5.53</v>
      </c>
      <c r="F1537">
        <v>6.02</v>
      </c>
      <c r="G1537" s="49">
        <v>6.44</v>
      </c>
      <c r="H1537">
        <v>7.06</v>
      </c>
    </row>
    <row r="1538" spans="2:8" x14ac:dyDescent="0.25">
      <c r="B1538" s="1">
        <v>37573</v>
      </c>
      <c r="C1538">
        <v>3.96</v>
      </c>
      <c r="D1538">
        <v>4.72</v>
      </c>
      <c r="E1538" s="2">
        <v>5.51</v>
      </c>
      <c r="F1538">
        <v>6</v>
      </c>
      <c r="G1538" s="49">
        <v>6.43</v>
      </c>
      <c r="H1538">
        <v>7.06</v>
      </c>
    </row>
    <row r="1539" spans="2:8" x14ac:dyDescent="0.25">
      <c r="B1539" s="1">
        <v>37574</v>
      </c>
      <c r="C1539">
        <v>3.98</v>
      </c>
      <c r="D1539">
        <v>4.8</v>
      </c>
      <c r="E1539" s="2">
        <v>5.63</v>
      </c>
      <c r="F1539">
        <v>6.13</v>
      </c>
      <c r="G1539" s="49">
        <v>6.57</v>
      </c>
      <c r="H1539">
        <v>7.17</v>
      </c>
    </row>
    <row r="1540" spans="2:8" x14ac:dyDescent="0.25">
      <c r="B1540" s="1">
        <v>37575</v>
      </c>
      <c r="C1540">
        <v>3.95</v>
      </c>
      <c r="D1540">
        <v>4.7699999999999996</v>
      </c>
      <c r="E1540" s="2">
        <v>5.62</v>
      </c>
      <c r="F1540">
        <v>6.09</v>
      </c>
      <c r="G1540" s="49">
        <v>6.57</v>
      </c>
      <c r="H1540">
        <v>7.11</v>
      </c>
    </row>
    <row r="1541" spans="2:8" x14ac:dyDescent="0.25">
      <c r="B1541" s="1">
        <v>37578</v>
      </c>
      <c r="C1541">
        <v>3.89</v>
      </c>
      <c r="D1541">
        <v>4.7</v>
      </c>
      <c r="E1541" s="2">
        <v>5.57</v>
      </c>
      <c r="F1541">
        <v>6.01</v>
      </c>
      <c r="G1541" s="49">
        <v>6.49</v>
      </c>
      <c r="H1541">
        <v>7.03</v>
      </c>
    </row>
    <row r="1542" spans="2:8" x14ac:dyDescent="0.25">
      <c r="B1542" s="1">
        <v>37579</v>
      </c>
      <c r="C1542">
        <v>3.85</v>
      </c>
      <c r="D1542">
        <v>4.6500000000000004</v>
      </c>
      <c r="E1542" s="2">
        <v>5.5</v>
      </c>
      <c r="F1542">
        <v>5.97</v>
      </c>
      <c r="G1542" s="49">
        <v>6.45</v>
      </c>
      <c r="H1542">
        <v>7</v>
      </c>
    </row>
    <row r="1543" spans="2:8" x14ac:dyDescent="0.25">
      <c r="B1543" s="1">
        <v>37580</v>
      </c>
      <c r="C1543">
        <v>3.88</v>
      </c>
      <c r="D1543">
        <v>4.7300000000000004</v>
      </c>
      <c r="E1543" s="2">
        <v>5.57</v>
      </c>
      <c r="F1543">
        <v>6.04</v>
      </c>
      <c r="G1543" s="49">
        <v>6.57</v>
      </c>
      <c r="H1543">
        <v>7.07</v>
      </c>
    </row>
    <row r="1544" spans="2:8" x14ac:dyDescent="0.25">
      <c r="B1544" s="1">
        <v>37581</v>
      </c>
      <c r="C1544">
        <v>3.87</v>
      </c>
      <c r="D1544">
        <v>4.75</v>
      </c>
      <c r="E1544" s="2">
        <v>5.61</v>
      </c>
      <c r="F1544">
        <v>6.05</v>
      </c>
      <c r="G1544" s="49">
        <v>6.58</v>
      </c>
      <c r="H1544">
        <v>7.11</v>
      </c>
    </row>
    <row r="1545" spans="2:8" x14ac:dyDescent="0.25">
      <c r="B1545" s="1">
        <v>37582</v>
      </c>
      <c r="C1545">
        <v>3.91</v>
      </c>
      <c r="D1545">
        <v>4.79</v>
      </c>
      <c r="E1545" s="2">
        <v>5.63</v>
      </c>
      <c r="F1545">
        <v>6.08</v>
      </c>
      <c r="G1545" s="49">
        <v>6.61</v>
      </c>
      <c r="H1545">
        <v>7.11</v>
      </c>
    </row>
    <row r="1546" spans="2:8" x14ac:dyDescent="0.25">
      <c r="B1546" s="1">
        <v>37585</v>
      </c>
      <c r="C1546">
        <v>3.89</v>
      </c>
      <c r="D1546">
        <v>4.7699999999999996</v>
      </c>
      <c r="E1546" s="2">
        <v>5.63</v>
      </c>
      <c r="F1546">
        <v>6.09</v>
      </c>
      <c r="G1546" s="49">
        <v>6.59</v>
      </c>
      <c r="H1546">
        <v>7.11</v>
      </c>
    </row>
    <row r="1547" spans="2:8" x14ac:dyDescent="0.25">
      <c r="B1547" s="1">
        <v>37586</v>
      </c>
      <c r="C1547">
        <v>3.82</v>
      </c>
      <c r="D1547">
        <v>4.6900000000000004</v>
      </c>
      <c r="E1547" s="2">
        <v>5.53</v>
      </c>
      <c r="F1547">
        <v>5.99</v>
      </c>
      <c r="G1547" s="49">
        <v>6.48</v>
      </c>
      <c r="H1547">
        <v>7.04</v>
      </c>
    </row>
    <row r="1548" spans="2:8" x14ac:dyDescent="0.25">
      <c r="B1548" s="1">
        <v>37587</v>
      </c>
      <c r="C1548">
        <v>3.89</v>
      </c>
      <c r="D1548">
        <v>4.8499999999999996</v>
      </c>
      <c r="E1548" s="2">
        <v>5.7</v>
      </c>
      <c r="F1548">
        <v>6.15</v>
      </c>
      <c r="G1548" s="49">
        <v>6.65</v>
      </c>
      <c r="H1548">
        <v>7.19</v>
      </c>
    </row>
    <row r="1549" spans="2:8" x14ac:dyDescent="0.25">
      <c r="B1549" s="1">
        <v>37588</v>
      </c>
      <c r="C1549">
        <v>3.89</v>
      </c>
      <c r="D1549">
        <v>4.8499999999999996</v>
      </c>
      <c r="E1549" s="2">
        <v>5.69</v>
      </c>
      <c r="F1549">
        <v>6.15</v>
      </c>
      <c r="G1549" s="49">
        <v>6.65</v>
      </c>
      <c r="H1549">
        <v>7.2</v>
      </c>
    </row>
    <row r="1550" spans="2:8" x14ac:dyDescent="0.25">
      <c r="B1550" s="1">
        <v>37589</v>
      </c>
      <c r="C1550">
        <v>3.86</v>
      </c>
      <c r="D1550">
        <v>4.8</v>
      </c>
      <c r="E1550" s="2">
        <v>5.65</v>
      </c>
      <c r="F1550">
        <v>6.12</v>
      </c>
      <c r="G1550" s="49">
        <v>6.62</v>
      </c>
      <c r="H1550">
        <v>7.13</v>
      </c>
    </row>
    <row r="1551" spans="2:8" x14ac:dyDescent="0.25">
      <c r="B1551" s="1">
        <v>37590</v>
      </c>
      <c r="C1551">
        <v>3.91</v>
      </c>
      <c r="D1551">
        <v>4.82</v>
      </c>
      <c r="E1551" s="2">
        <v>5.69</v>
      </c>
      <c r="F1551">
        <v>6.12</v>
      </c>
      <c r="G1551" s="49">
        <v>6.55</v>
      </c>
      <c r="H1551">
        <v>7.13</v>
      </c>
    </row>
    <row r="1552" spans="2:8" x14ac:dyDescent="0.25">
      <c r="B1552" s="1">
        <v>37592</v>
      </c>
      <c r="C1552">
        <v>3.89</v>
      </c>
      <c r="D1552">
        <v>4.8</v>
      </c>
      <c r="E1552" s="2">
        <v>5.64</v>
      </c>
      <c r="F1552">
        <v>6.07</v>
      </c>
      <c r="G1552" s="49">
        <v>6.52</v>
      </c>
      <c r="H1552">
        <v>7.08</v>
      </c>
    </row>
    <row r="1553" spans="2:8" x14ac:dyDescent="0.25">
      <c r="B1553" s="1">
        <v>37593</v>
      </c>
      <c r="C1553">
        <v>3.9</v>
      </c>
      <c r="D1553">
        <v>4.82</v>
      </c>
      <c r="E1553" s="2">
        <v>5.66</v>
      </c>
      <c r="F1553">
        <v>6.1</v>
      </c>
      <c r="G1553" s="49">
        <v>6.55</v>
      </c>
      <c r="H1553">
        <v>7.11</v>
      </c>
    </row>
    <row r="1554" spans="2:8" x14ac:dyDescent="0.25">
      <c r="B1554" s="1">
        <v>37594</v>
      </c>
      <c r="C1554">
        <v>3.86</v>
      </c>
      <c r="D1554">
        <v>4.75</v>
      </c>
      <c r="E1554" s="2">
        <v>5.59</v>
      </c>
      <c r="F1554">
        <v>6.06</v>
      </c>
      <c r="G1554" s="49">
        <v>6.52</v>
      </c>
      <c r="H1554">
        <v>7.07</v>
      </c>
    </row>
    <row r="1555" spans="2:8" x14ac:dyDescent="0.25">
      <c r="B1555" s="1">
        <v>37595</v>
      </c>
      <c r="C1555">
        <v>3.82</v>
      </c>
      <c r="D1555">
        <v>4.7</v>
      </c>
      <c r="E1555" s="2">
        <v>5.55</v>
      </c>
      <c r="F1555">
        <v>6</v>
      </c>
      <c r="G1555" s="49">
        <v>6.45</v>
      </c>
      <c r="H1555">
        <v>7.02</v>
      </c>
    </row>
    <row r="1556" spans="2:8" x14ac:dyDescent="0.25">
      <c r="B1556" s="1">
        <v>37596</v>
      </c>
      <c r="C1556">
        <v>3.75</v>
      </c>
      <c r="D1556">
        <v>4.63</v>
      </c>
      <c r="E1556" s="2">
        <v>5.48</v>
      </c>
      <c r="F1556">
        <v>5.98</v>
      </c>
      <c r="G1556" s="49">
        <v>6.42</v>
      </c>
      <c r="H1556">
        <v>7.04</v>
      </c>
    </row>
    <row r="1557" spans="2:8" x14ac:dyDescent="0.25">
      <c r="B1557" s="1">
        <v>37599</v>
      </c>
      <c r="C1557">
        <v>3.71</v>
      </c>
      <c r="D1557">
        <v>4.59</v>
      </c>
      <c r="E1557" s="2">
        <v>5.42</v>
      </c>
      <c r="F1557">
        <v>5.94</v>
      </c>
      <c r="G1557" s="49">
        <v>6.39</v>
      </c>
      <c r="H1557">
        <v>7</v>
      </c>
    </row>
    <row r="1558" spans="2:8" x14ac:dyDescent="0.25">
      <c r="B1558" s="1">
        <v>37600</v>
      </c>
      <c r="C1558">
        <v>3.73</v>
      </c>
      <c r="D1558">
        <v>4.59</v>
      </c>
      <c r="E1558" s="2">
        <v>5.44</v>
      </c>
      <c r="F1558">
        <v>5.96</v>
      </c>
      <c r="G1558" s="49">
        <v>6.39</v>
      </c>
      <c r="H1558">
        <v>6.98</v>
      </c>
    </row>
    <row r="1559" spans="2:8" x14ac:dyDescent="0.25">
      <c r="B1559" s="1">
        <v>37601</v>
      </c>
      <c r="C1559">
        <v>3.69</v>
      </c>
      <c r="D1559">
        <v>4.53</v>
      </c>
      <c r="E1559" s="2">
        <v>5.37</v>
      </c>
      <c r="F1559">
        <v>5.9</v>
      </c>
      <c r="G1559" s="49">
        <v>6.33</v>
      </c>
      <c r="H1559">
        <v>6.92</v>
      </c>
    </row>
    <row r="1560" spans="2:8" x14ac:dyDescent="0.25">
      <c r="B1560" s="1">
        <v>37602</v>
      </c>
      <c r="C1560">
        <v>3.65</v>
      </c>
      <c r="D1560">
        <v>4.53</v>
      </c>
      <c r="E1560" s="2">
        <v>5.37</v>
      </c>
      <c r="F1560">
        <v>5.9</v>
      </c>
      <c r="G1560" s="49">
        <v>6.32</v>
      </c>
      <c r="H1560">
        <v>6.92</v>
      </c>
    </row>
    <row r="1561" spans="2:8" x14ac:dyDescent="0.25">
      <c r="B1561" s="1">
        <v>37603</v>
      </c>
      <c r="C1561">
        <v>3.66</v>
      </c>
      <c r="D1561">
        <v>4.5599999999999996</v>
      </c>
      <c r="E1561" s="2">
        <v>5.41</v>
      </c>
      <c r="F1561">
        <v>5.95</v>
      </c>
      <c r="G1561" s="49">
        <v>6.39</v>
      </c>
      <c r="H1561">
        <v>6.98</v>
      </c>
    </row>
    <row r="1562" spans="2:8" x14ac:dyDescent="0.25">
      <c r="B1562" s="1">
        <v>37606</v>
      </c>
      <c r="C1562">
        <v>3.67</v>
      </c>
      <c r="D1562">
        <v>4.58</v>
      </c>
      <c r="E1562" s="2">
        <v>5.44</v>
      </c>
      <c r="F1562">
        <v>5.97</v>
      </c>
      <c r="G1562" s="49">
        <v>6.41</v>
      </c>
      <c r="H1562">
        <v>7.02</v>
      </c>
    </row>
    <row r="1563" spans="2:8" x14ac:dyDescent="0.25">
      <c r="B1563" s="1">
        <v>37607</v>
      </c>
      <c r="C1563">
        <v>3.61</v>
      </c>
      <c r="D1563">
        <v>4.51</v>
      </c>
      <c r="E1563" s="2">
        <v>5.38</v>
      </c>
      <c r="F1563">
        <v>5.92</v>
      </c>
      <c r="G1563" s="49">
        <v>6.35</v>
      </c>
      <c r="H1563">
        <v>6.99</v>
      </c>
    </row>
    <row r="1564" spans="2:8" x14ac:dyDescent="0.25">
      <c r="B1564" s="1">
        <v>37608</v>
      </c>
      <c r="C1564">
        <v>3.54</v>
      </c>
      <c r="D1564">
        <v>4.42</v>
      </c>
      <c r="E1564" s="2">
        <v>5.29</v>
      </c>
      <c r="F1564">
        <v>5.84</v>
      </c>
      <c r="G1564" s="49">
        <v>6.28</v>
      </c>
      <c r="H1564">
        <v>6.94</v>
      </c>
    </row>
    <row r="1565" spans="2:8" x14ac:dyDescent="0.25">
      <c r="B1565" s="1">
        <v>37609</v>
      </c>
      <c r="C1565">
        <v>3.47</v>
      </c>
      <c r="D1565">
        <v>4.32</v>
      </c>
      <c r="E1565" s="2">
        <v>5.19</v>
      </c>
      <c r="F1565">
        <v>5.75</v>
      </c>
      <c r="G1565" s="49">
        <v>6.18</v>
      </c>
      <c r="H1565">
        <v>6.86</v>
      </c>
    </row>
    <row r="1566" spans="2:8" x14ac:dyDescent="0.25">
      <c r="B1566" s="1">
        <v>37610</v>
      </c>
      <c r="C1566">
        <v>3.48</v>
      </c>
      <c r="D1566">
        <v>4.32</v>
      </c>
      <c r="E1566" s="2">
        <v>5.19</v>
      </c>
      <c r="F1566">
        <v>5.74</v>
      </c>
      <c r="G1566" s="49">
        <v>6.18</v>
      </c>
      <c r="H1566">
        <v>6.85</v>
      </c>
    </row>
    <row r="1567" spans="2:8" x14ac:dyDescent="0.25">
      <c r="B1567" s="1">
        <v>37613</v>
      </c>
      <c r="C1567">
        <v>3.48</v>
      </c>
      <c r="D1567">
        <v>4.33</v>
      </c>
      <c r="E1567" s="2">
        <v>5.2</v>
      </c>
      <c r="F1567">
        <v>5.76</v>
      </c>
      <c r="G1567" s="49">
        <v>6.2</v>
      </c>
      <c r="H1567">
        <v>6.86</v>
      </c>
    </row>
    <row r="1568" spans="2:8" x14ac:dyDescent="0.25">
      <c r="B1568" s="1">
        <v>37614</v>
      </c>
      <c r="C1568">
        <v>3.45</v>
      </c>
      <c r="D1568">
        <v>4.28</v>
      </c>
      <c r="E1568" s="2">
        <v>5.17</v>
      </c>
      <c r="F1568">
        <v>5.72</v>
      </c>
      <c r="G1568" s="49">
        <v>6.16</v>
      </c>
      <c r="H1568">
        <v>6.82</v>
      </c>
    </row>
    <row r="1569" spans="2:8" x14ac:dyDescent="0.25">
      <c r="B1569" s="1">
        <v>37616</v>
      </c>
      <c r="C1569">
        <v>3.41</v>
      </c>
      <c r="D1569">
        <v>4.25</v>
      </c>
      <c r="E1569" s="2">
        <v>5.14</v>
      </c>
      <c r="F1569">
        <v>5.71</v>
      </c>
      <c r="G1569" s="49">
        <v>6.15</v>
      </c>
      <c r="H1569">
        <v>6.82</v>
      </c>
    </row>
    <row r="1570" spans="2:8" x14ac:dyDescent="0.25">
      <c r="B1570" s="1">
        <v>37617</v>
      </c>
      <c r="C1570">
        <v>3.34</v>
      </c>
      <c r="D1570">
        <v>4.16</v>
      </c>
      <c r="E1570" s="2">
        <v>5.04</v>
      </c>
      <c r="F1570">
        <v>5.61</v>
      </c>
      <c r="G1570" s="49">
        <v>6.05</v>
      </c>
      <c r="H1570">
        <v>6.73</v>
      </c>
    </row>
    <row r="1571" spans="2:8" x14ac:dyDescent="0.25">
      <c r="B1571" s="1">
        <v>37620</v>
      </c>
      <c r="C1571">
        <v>3.31</v>
      </c>
      <c r="D1571">
        <v>4.1100000000000003</v>
      </c>
      <c r="E1571" s="2">
        <v>5</v>
      </c>
      <c r="F1571">
        <v>5.58</v>
      </c>
      <c r="G1571" s="49">
        <v>6.02</v>
      </c>
      <c r="H1571">
        <v>6.71</v>
      </c>
    </row>
    <row r="1572" spans="2:8" x14ac:dyDescent="0.25">
      <c r="B1572" s="1">
        <v>37621</v>
      </c>
      <c r="C1572">
        <v>3.33</v>
      </c>
      <c r="D1572">
        <v>4.18</v>
      </c>
      <c r="E1572" s="2">
        <v>5.04</v>
      </c>
      <c r="F1572">
        <v>5.64</v>
      </c>
      <c r="G1572" s="49">
        <v>5.86</v>
      </c>
      <c r="H1572">
        <v>6.74</v>
      </c>
    </row>
    <row r="1573" spans="2:8" x14ac:dyDescent="0.25">
      <c r="B1573" s="1">
        <v>37623</v>
      </c>
      <c r="C1573">
        <v>3.46</v>
      </c>
      <c r="D1573">
        <v>4.3899999999999997</v>
      </c>
      <c r="E1573" s="2">
        <v>5.26</v>
      </c>
      <c r="F1573">
        <v>5.83</v>
      </c>
      <c r="G1573" s="49">
        <v>6.03</v>
      </c>
      <c r="H1573">
        <v>6.91</v>
      </c>
    </row>
    <row r="1574" spans="2:8" x14ac:dyDescent="0.25">
      <c r="B1574" s="1">
        <v>37624</v>
      </c>
      <c r="C1574">
        <v>3.47</v>
      </c>
      <c r="D1574">
        <v>4.38</v>
      </c>
      <c r="E1574" s="2">
        <v>5.26</v>
      </c>
      <c r="F1574">
        <v>5.81</v>
      </c>
      <c r="G1574" s="49">
        <v>6.03</v>
      </c>
      <c r="H1574">
        <v>6.9</v>
      </c>
    </row>
    <row r="1575" spans="2:8" x14ac:dyDescent="0.25">
      <c r="B1575" s="1">
        <v>37627</v>
      </c>
      <c r="C1575">
        <v>3.47</v>
      </c>
      <c r="D1575">
        <v>4.4000000000000004</v>
      </c>
      <c r="E1575" s="2">
        <v>5.28</v>
      </c>
      <c r="F1575">
        <v>5.82</v>
      </c>
      <c r="G1575" s="49">
        <v>6.03</v>
      </c>
      <c r="H1575">
        <v>6.9</v>
      </c>
    </row>
    <row r="1576" spans="2:8" x14ac:dyDescent="0.25">
      <c r="B1576" s="1">
        <v>37628</v>
      </c>
      <c r="C1576">
        <v>3.41</v>
      </c>
      <c r="D1576">
        <v>4.33</v>
      </c>
      <c r="E1576" s="2">
        <v>5.22</v>
      </c>
      <c r="F1576">
        <v>5.75</v>
      </c>
      <c r="G1576" s="49">
        <v>5.96</v>
      </c>
      <c r="H1576">
        <v>6.86</v>
      </c>
    </row>
    <row r="1577" spans="2:8" x14ac:dyDescent="0.25">
      <c r="B1577" s="1">
        <v>37629</v>
      </c>
      <c r="C1577">
        <v>3.34</v>
      </c>
      <c r="D1577">
        <v>4.28</v>
      </c>
      <c r="E1577" s="2">
        <v>5.17</v>
      </c>
      <c r="F1577">
        <v>5.7</v>
      </c>
      <c r="G1577" s="49">
        <v>5.91</v>
      </c>
      <c r="H1577">
        <v>6.81</v>
      </c>
    </row>
    <row r="1578" spans="2:8" x14ac:dyDescent="0.25">
      <c r="B1578" s="1">
        <v>37630</v>
      </c>
      <c r="C1578">
        <v>3.44</v>
      </c>
      <c r="D1578">
        <v>4.45</v>
      </c>
      <c r="E1578" s="2">
        <v>5.33</v>
      </c>
      <c r="F1578">
        <v>5.85</v>
      </c>
      <c r="G1578" s="49">
        <v>6.07</v>
      </c>
      <c r="H1578">
        <v>6.95</v>
      </c>
    </row>
    <row r="1579" spans="2:8" x14ac:dyDescent="0.25">
      <c r="B1579" s="1">
        <v>37631</v>
      </c>
      <c r="C1579">
        <v>3.38</v>
      </c>
      <c r="D1579">
        <v>4.4000000000000004</v>
      </c>
      <c r="E1579" s="2">
        <v>5.29</v>
      </c>
      <c r="F1579">
        <v>5.82</v>
      </c>
      <c r="G1579" s="49">
        <v>6.04</v>
      </c>
      <c r="H1579">
        <v>6.93</v>
      </c>
    </row>
    <row r="1580" spans="2:8" x14ac:dyDescent="0.25">
      <c r="B1580" s="1">
        <v>37634</v>
      </c>
      <c r="C1580">
        <v>3.35</v>
      </c>
      <c r="D1580">
        <v>4.3499999999999996</v>
      </c>
      <c r="E1580" s="2">
        <v>5.23</v>
      </c>
      <c r="F1580">
        <v>5.78</v>
      </c>
      <c r="G1580" s="49">
        <v>6</v>
      </c>
      <c r="H1580">
        <v>6.88</v>
      </c>
    </row>
    <row r="1581" spans="2:8" x14ac:dyDescent="0.25">
      <c r="B1581" s="1">
        <v>37635</v>
      </c>
      <c r="C1581">
        <v>3.3</v>
      </c>
      <c r="D1581">
        <v>4.28</v>
      </c>
      <c r="E1581" s="2">
        <v>5.17</v>
      </c>
      <c r="F1581">
        <v>5.73</v>
      </c>
      <c r="G1581" s="49">
        <v>5.97</v>
      </c>
      <c r="H1581">
        <v>6.86</v>
      </c>
    </row>
    <row r="1582" spans="2:8" x14ac:dyDescent="0.25">
      <c r="B1582" s="1">
        <v>37636</v>
      </c>
      <c r="C1582">
        <v>3.28</v>
      </c>
      <c r="D1582">
        <v>4.28</v>
      </c>
      <c r="E1582" s="2">
        <v>5.16</v>
      </c>
      <c r="F1582">
        <v>5.72</v>
      </c>
      <c r="G1582" s="49">
        <v>5.95</v>
      </c>
      <c r="H1582">
        <v>6.83</v>
      </c>
    </row>
    <row r="1583" spans="2:8" x14ac:dyDescent="0.25">
      <c r="B1583" s="1">
        <v>37637</v>
      </c>
      <c r="C1583">
        <v>3.29</v>
      </c>
      <c r="D1583">
        <v>4.3</v>
      </c>
      <c r="E1583" s="2">
        <v>5.17</v>
      </c>
      <c r="F1583">
        <v>5.74</v>
      </c>
      <c r="G1583" s="49">
        <v>5.96</v>
      </c>
      <c r="H1583">
        <v>6.84</v>
      </c>
    </row>
    <row r="1584" spans="2:8" x14ac:dyDescent="0.25">
      <c r="B1584" s="1">
        <v>37638</v>
      </c>
      <c r="C1584">
        <v>3.25</v>
      </c>
      <c r="D1584">
        <v>4.25</v>
      </c>
      <c r="E1584" s="2">
        <v>5.1100000000000003</v>
      </c>
      <c r="F1584">
        <v>5.7</v>
      </c>
      <c r="G1584" s="49">
        <v>5.92</v>
      </c>
      <c r="H1584">
        <v>6.8</v>
      </c>
    </row>
    <row r="1585" spans="2:8" x14ac:dyDescent="0.25">
      <c r="B1585" s="1">
        <v>37641</v>
      </c>
      <c r="C1585">
        <v>3.23</v>
      </c>
      <c r="D1585">
        <v>4.25</v>
      </c>
      <c r="E1585" s="2">
        <v>5.1100000000000003</v>
      </c>
      <c r="F1585">
        <v>5.7</v>
      </c>
      <c r="G1585" s="49">
        <v>5.92</v>
      </c>
      <c r="H1585">
        <v>6.79</v>
      </c>
    </row>
    <row r="1586" spans="2:8" x14ac:dyDescent="0.25">
      <c r="B1586" s="1">
        <v>37642</v>
      </c>
      <c r="C1586">
        <v>3.21</v>
      </c>
      <c r="D1586">
        <v>4.21</v>
      </c>
      <c r="E1586" s="2">
        <v>5.07</v>
      </c>
      <c r="F1586">
        <v>5.67</v>
      </c>
      <c r="G1586" s="49">
        <v>5.9</v>
      </c>
      <c r="H1586">
        <v>6.77</v>
      </c>
    </row>
    <row r="1587" spans="2:8" x14ac:dyDescent="0.25">
      <c r="B1587" s="1">
        <v>37643</v>
      </c>
      <c r="C1587">
        <v>3.18</v>
      </c>
      <c r="D1587">
        <v>4.16</v>
      </c>
      <c r="E1587" s="2">
        <v>5.0199999999999996</v>
      </c>
      <c r="F1587">
        <v>5.62</v>
      </c>
      <c r="G1587" s="49">
        <v>5.83</v>
      </c>
      <c r="H1587">
        <v>6.74</v>
      </c>
    </row>
    <row r="1588" spans="2:8" x14ac:dyDescent="0.25">
      <c r="B1588" s="1">
        <v>37644</v>
      </c>
      <c r="C1588">
        <v>3.18</v>
      </c>
      <c r="D1588">
        <v>4.17</v>
      </c>
      <c r="E1588" s="2">
        <v>5.04</v>
      </c>
      <c r="F1588">
        <v>5.64</v>
      </c>
      <c r="G1588" s="49">
        <v>5.82</v>
      </c>
      <c r="H1588">
        <v>6.76</v>
      </c>
    </row>
    <row r="1589" spans="2:8" x14ac:dyDescent="0.25">
      <c r="B1589" s="1">
        <v>37645</v>
      </c>
      <c r="C1589">
        <v>3.16</v>
      </c>
      <c r="D1589">
        <v>4.13</v>
      </c>
      <c r="E1589" s="2">
        <v>4.99</v>
      </c>
      <c r="F1589">
        <v>5.61</v>
      </c>
      <c r="G1589" s="49">
        <v>5.78</v>
      </c>
      <c r="H1589">
        <v>6.72</v>
      </c>
    </row>
    <row r="1590" spans="2:8" x14ac:dyDescent="0.25">
      <c r="B1590" s="1">
        <v>37648</v>
      </c>
      <c r="C1590">
        <v>3.17</v>
      </c>
      <c r="D1590">
        <v>4.17</v>
      </c>
      <c r="E1590" s="2">
        <v>5.04</v>
      </c>
      <c r="F1590">
        <v>5.67</v>
      </c>
      <c r="G1590" s="49">
        <v>5.85</v>
      </c>
      <c r="H1590">
        <v>6.76</v>
      </c>
    </row>
    <row r="1591" spans="2:8" x14ac:dyDescent="0.25">
      <c r="B1591" s="1">
        <v>37649</v>
      </c>
      <c r="C1591">
        <v>3.17</v>
      </c>
      <c r="D1591">
        <v>4.18</v>
      </c>
      <c r="E1591" s="2">
        <v>5.0599999999999996</v>
      </c>
      <c r="F1591">
        <v>5.68</v>
      </c>
      <c r="G1591" s="49">
        <v>5.86</v>
      </c>
      <c r="H1591">
        <v>6.75</v>
      </c>
    </row>
    <row r="1592" spans="2:8" x14ac:dyDescent="0.25">
      <c r="B1592" s="1">
        <v>37650</v>
      </c>
      <c r="C1592">
        <v>3.22</v>
      </c>
      <c r="D1592">
        <v>4.24</v>
      </c>
      <c r="E1592" s="2">
        <v>5.12</v>
      </c>
      <c r="F1592">
        <v>5.73</v>
      </c>
      <c r="G1592" s="49">
        <v>5.9</v>
      </c>
      <c r="H1592">
        <v>6.79</v>
      </c>
    </row>
    <row r="1593" spans="2:8" x14ac:dyDescent="0.25">
      <c r="B1593" s="1">
        <v>37651</v>
      </c>
      <c r="C1593">
        <v>3.18</v>
      </c>
      <c r="D1593">
        <v>4.18</v>
      </c>
      <c r="E1593" s="2">
        <v>5.07</v>
      </c>
      <c r="F1593">
        <v>5.67</v>
      </c>
      <c r="G1593" s="49">
        <v>5.85</v>
      </c>
      <c r="H1593">
        <v>6.73</v>
      </c>
    </row>
    <row r="1594" spans="2:8" x14ac:dyDescent="0.25">
      <c r="B1594" s="1">
        <v>37652</v>
      </c>
      <c r="C1594">
        <v>3.26</v>
      </c>
      <c r="D1594">
        <v>4.18</v>
      </c>
      <c r="E1594" s="2">
        <v>5.09</v>
      </c>
      <c r="F1594">
        <v>5.66</v>
      </c>
      <c r="G1594" s="49">
        <v>5.91</v>
      </c>
      <c r="H1594">
        <v>6.74</v>
      </c>
    </row>
    <row r="1595" spans="2:8" x14ac:dyDescent="0.25">
      <c r="B1595" s="1">
        <v>37655</v>
      </c>
      <c r="C1595">
        <v>3.26</v>
      </c>
      <c r="D1595">
        <v>4.1900000000000004</v>
      </c>
      <c r="E1595" s="2">
        <v>5.1100000000000003</v>
      </c>
      <c r="F1595">
        <v>5.65</v>
      </c>
      <c r="G1595" s="49">
        <v>5.9</v>
      </c>
      <c r="H1595">
        <v>6.7</v>
      </c>
    </row>
    <row r="1596" spans="2:8" x14ac:dyDescent="0.25">
      <c r="B1596" s="1">
        <v>37656</v>
      </c>
      <c r="C1596">
        <v>3.2</v>
      </c>
      <c r="D1596">
        <v>4.12</v>
      </c>
      <c r="E1596" s="2">
        <v>5.04</v>
      </c>
      <c r="F1596">
        <v>5.59</v>
      </c>
      <c r="G1596" s="49">
        <v>5.85</v>
      </c>
      <c r="H1596">
        <v>6.65</v>
      </c>
    </row>
    <row r="1597" spans="2:8" x14ac:dyDescent="0.25">
      <c r="B1597" s="1">
        <v>37657</v>
      </c>
      <c r="C1597">
        <v>3.21</v>
      </c>
      <c r="D1597">
        <v>4.18</v>
      </c>
      <c r="E1597" s="2">
        <v>5.0999999999999996</v>
      </c>
      <c r="F1597">
        <v>5.65</v>
      </c>
      <c r="G1597" s="49">
        <v>5.92</v>
      </c>
      <c r="H1597">
        <v>6.71</v>
      </c>
    </row>
    <row r="1598" spans="2:8" x14ac:dyDescent="0.25">
      <c r="B1598" s="1">
        <v>37658</v>
      </c>
      <c r="C1598">
        <v>3.18</v>
      </c>
      <c r="D1598">
        <v>4.1100000000000003</v>
      </c>
      <c r="E1598" s="2">
        <v>5.03</v>
      </c>
      <c r="F1598">
        <v>5.59</v>
      </c>
      <c r="G1598" s="49">
        <v>5.87</v>
      </c>
      <c r="H1598">
        <v>6.66</v>
      </c>
    </row>
    <row r="1599" spans="2:8" x14ac:dyDescent="0.25">
      <c r="B1599" s="1">
        <v>37659</v>
      </c>
      <c r="C1599">
        <v>3.11</v>
      </c>
      <c r="D1599">
        <v>4.0599999999999996</v>
      </c>
      <c r="E1599" s="2">
        <v>4.9800000000000004</v>
      </c>
      <c r="F1599">
        <v>5.56</v>
      </c>
      <c r="G1599" s="49">
        <v>5.84</v>
      </c>
      <c r="H1599">
        <v>6.64</v>
      </c>
    </row>
    <row r="1600" spans="2:8" x14ac:dyDescent="0.25">
      <c r="B1600" s="1">
        <v>37662</v>
      </c>
      <c r="C1600">
        <v>3.14</v>
      </c>
      <c r="D1600">
        <v>4.1100000000000003</v>
      </c>
      <c r="E1600" s="2">
        <v>5.03</v>
      </c>
      <c r="F1600">
        <v>5.62</v>
      </c>
      <c r="G1600" s="49">
        <v>5.9</v>
      </c>
      <c r="H1600">
        <v>6.69</v>
      </c>
    </row>
    <row r="1601" spans="2:8" x14ac:dyDescent="0.25">
      <c r="B1601" s="1">
        <v>37663</v>
      </c>
      <c r="C1601">
        <v>3.11</v>
      </c>
      <c r="D1601">
        <v>4.07</v>
      </c>
      <c r="E1601" s="2">
        <v>5</v>
      </c>
      <c r="F1601">
        <v>5.59</v>
      </c>
      <c r="G1601" s="49">
        <v>5.88</v>
      </c>
      <c r="H1601">
        <v>6.69</v>
      </c>
    </row>
    <row r="1602" spans="2:8" x14ac:dyDescent="0.25">
      <c r="B1602" s="1">
        <v>37664</v>
      </c>
      <c r="C1602">
        <v>3.07</v>
      </c>
      <c r="D1602">
        <v>4.01</v>
      </c>
      <c r="E1602" s="2">
        <v>4.9400000000000004</v>
      </c>
      <c r="F1602">
        <v>5.56</v>
      </c>
      <c r="G1602" s="49">
        <v>5.87</v>
      </c>
      <c r="H1602">
        <v>6.68</v>
      </c>
    </row>
    <row r="1603" spans="2:8" x14ac:dyDescent="0.25">
      <c r="B1603" s="1">
        <v>37665</v>
      </c>
      <c r="C1603">
        <v>3.03</v>
      </c>
      <c r="D1603">
        <v>3.93</v>
      </c>
      <c r="E1603" s="2">
        <v>4.8600000000000003</v>
      </c>
      <c r="F1603">
        <v>5.51</v>
      </c>
      <c r="G1603" s="49">
        <v>5.83</v>
      </c>
      <c r="H1603">
        <v>6.66</v>
      </c>
    </row>
    <row r="1604" spans="2:8" x14ac:dyDescent="0.25">
      <c r="B1604" s="1">
        <v>37666</v>
      </c>
      <c r="C1604">
        <v>3.07</v>
      </c>
      <c r="D1604">
        <v>4.01</v>
      </c>
      <c r="E1604" s="2">
        <v>4.9400000000000004</v>
      </c>
      <c r="F1604">
        <v>5.6</v>
      </c>
      <c r="G1604" s="49">
        <v>5.9</v>
      </c>
      <c r="H1604">
        <v>6.73</v>
      </c>
    </row>
    <row r="1605" spans="2:8" x14ac:dyDescent="0.25">
      <c r="B1605" s="1">
        <v>37669</v>
      </c>
      <c r="C1605">
        <v>3.05</v>
      </c>
      <c r="D1605">
        <v>4</v>
      </c>
      <c r="E1605" s="2">
        <v>4.92</v>
      </c>
      <c r="F1605">
        <v>5.58</v>
      </c>
      <c r="G1605" s="49">
        <v>5.9</v>
      </c>
      <c r="H1605">
        <v>6.71</v>
      </c>
    </row>
    <row r="1606" spans="2:8" x14ac:dyDescent="0.25">
      <c r="B1606" s="1">
        <v>37670</v>
      </c>
      <c r="C1606">
        <v>3.08</v>
      </c>
      <c r="D1606">
        <v>4.0199999999999996</v>
      </c>
      <c r="E1606" s="2">
        <v>4.92</v>
      </c>
      <c r="F1606">
        <v>5.58</v>
      </c>
      <c r="G1606" s="49">
        <v>5.89</v>
      </c>
      <c r="H1606">
        <v>6.69</v>
      </c>
    </row>
    <row r="1607" spans="2:8" x14ac:dyDescent="0.25">
      <c r="B1607" s="1">
        <v>37671</v>
      </c>
      <c r="C1607">
        <v>3.03</v>
      </c>
      <c r="D1607">
        <v>3.94</v>
      </c>
      <c r="E1607" s="2">
        <v>4.8499999999999996</v>
      </c>
      <c r="F1607">
        <v>5.5</v>
      </c>
      <c r="G1607" s="49">
        <v>5.82</v>
      </c>
      <c r="H1607">
        <v>6.63</v>
      </c>
    </row>
    <row r="1608" spans="2:8" x14ac:dyDescent="0.25">
      <c r="B1608" s="1">
        <v>37672</v>
      </c>
      <c r="C1608">
        <v>3</v>
      </c>
      <c r="D1608">
        <v>3.89</v>
      </c>
      <c r="E1608" s="2">
        <v>4.8</v>
      </c>
      <c r="F1608">
        <v>5.47</v>
      </c>
      <c r="G1608" s="49">
        <v>5.77</v>
      </c>
      <c r="H1608">
        <v>6.61</v>
      </c>
    </row>
    <row r="1609" spans="2:8" x14ac:dyDescent="0.25">
      <c r="B1609" s="1">
        <v>37673</v>
      </c>
      <c r="C1609">
        <v>3.01</v>
      </c>
      <c r="D1609">
        <v>3.92</v>
      </c>
      <c r="E1609" s="2">
        <v>4.84</v>
      </c>
      <c r="F1609">
        <v>5.51</v>
      </c>
      <c r="G1609" s="49">
        <v>5.82</v>
      </c>
      <c r="H1609">
        <v>6.65</v>
      </c>
    </row>
    <row r="1610" spans="2:8" x14ac:dyDescent="0.25">
      <c r="B1610" s="1">
        <v>37676</v>
      </c>
      <c r="C1610">
        <v>2.97</v>
      </c>
      <c r="D1610">
        <v>3.86</v>
      </c>
      <c r="E1610" s="2">
        <v>4.8</v>
      </c>
      <c r="F1610">
        <v>5.46</v>
      </c>
      <c r="G1610" s="49">
        <v>5.77</v>
      </c>
      <c r="H1610">
        <v>6.61</v>
      </c>
    </row>
    <row r="1611" spans="2:8" x14ac:dyDescent="0.25">
      <c r="B1611" s="1">
        <v>37677</v>
      </c>
      <c r="C1611">
        <v>2.94</v>
      </c>
      <c r="D1611">
        <v>3.83</v>
      </c>
      <c r="E1611" s="2">
        <v>4.7699999999999996</v>
      </c>
      <c r="F1611">
        <v>5.44</v>
      </c>
      <c r="G1611" s="49">
        <v>5.74</v>
      </c>
      <c r="H1611">
        <v>6.59</v>
      </c>
    </row>
    <row r="1612" spans="2:8" x14ac:dyDescent="0.25">
      <c r="B1612" s="1">
        <v>37678</v>
      </c>
      <c r="C1612">
        <v>2.94</v>
      </c>
      <c r="D1612">
        <v>3.8</v>
      </c>
      <c r="E1612" s="2">
        <v>4.74</v>
      </c>
      <c r="F1612">
        <v>5.41</v>
      </c>
      <c r="G1612" s="49">
        <v>5.69</v>
      </c>
      <c r="H1612">
        <v>6.54</v>
      </c>
    </row>
    <row r="1613" spans="2:8" x14ac:dyDescent="0.25">
      <c r="B1613" s="1">
        <v>37679</v>
      </c>
      <c r="C1613">
        <v>2.94</v>
      </c>
      <c r="D1613">
        <v>3.8</v>
      </c>
      <c r="E1613" s="2">
        <v>4.71</v>
      </c>
      <c r="F1613">
        <v>5.38</v>
      </c>
      <c r="G1613" s="49">
        <v>5.66</v>
      </c>
      <c r="H1613">
        <v>6.51</v>
      </c>
    </row>
    <row r="1614" spans="2:8" x14ac:dyDescent="0.25">
      <c r="B1614" s="1">
        <v>37680</v>
      </c>
      <c r="C1614">
        <v>3.03</v>
      </c>
      <c r="D1614">
        <v>3.74</v>
      </c>
      <c r="E1614" s="2">
        <v>4.68</v>
      </c>
      <c r="F1614">
        <v>5.34</v>
      </c>
      <c r="G1614" s="49">
        <v>5.58</v>
      </c>
      <c r="H1614">
        <v>6.47</v>
      </c>
    </row>
    <row r="1615" spans="2:8" x14ac:dyDescent="0.25">
      <c r="B1615" s="1">
        <v>37683</v>
      </c>
      <c r="C1615">
        <v>2.98</v>
      </c>
      <c r="D1615">
        <v>3.68</v>
      </c>
      <c r="E1615" s="2">
        <v>4.63</v>
      </c>
      <c r="F1615">
        <v>5.29</v>
      </c>
      <c r="G1615" s="49">
        <v>5.54</v>
      </c>
      <c r="H1615">
        <v>6.42</v>
      </c>
    </row>
    <row r="1616" spans="2:8" x14ac:dyDescent="0.25">
      <c r="B1616" s="1">
        <v>37684</v>
      </c>
      <c r="C1616">
        <v>2.98</v>
      </c>
      <c r="D1616">
        <v>3.66</v>
      </c>
      <c r="E1616" s="2">
        <v>4.62</v>
      </c>
      <c r="F1616">
        <v>5.27</v>
      </c>
      <c r="G1616" s="49">
        <v>5.51</v>
      </c>
      <c r="H1616">
        <v>6.43</v>
      </c>
    </row>
    <row r="1617" spans="2:8" x14ac:dyDescent="0.25">
      <c r="B1617" s="1">
        <v>37685</v>
      </c>
      <c r="C1617">
        <v>3</v>
      </c>
      <c r="D1617">
        <v>3.62</v>
      </c>
      <c r="E1617" s="2">
        <v>4.59</v>
      </c>
      <c r="F1617">
        <v>5.26</v>
      </c>
      <c r="G1617" s="49">
        <v>5.49</v>
      </c>
      <c r="H1617">
        <v>6.43</v>
      </c>
    </row>
    <row r="1618" spans="2:8" x14ac:dyDescent="0.25">
      <c r="B1618" s="1">
        <v>37686</v>
      </c>
      <c r="C1618">
        <v>3.02</v>
      </c>
      <c r="D1618">
        <v>3.65</v>
      </c>
      <c r="E1618" s="2">
        <v>4.62</v>
      </c>
      <c r="F1618">
        <v>5.28</v>
      </c>
      <c r="G1618" s="49">
        <v>5.52</v>
      </c>
      <c r="H1618">
        <v>6.45</v>
      </c>
    </row>
    <row r="1619" spans="2:8" x14ac:dyDescent="0.25">
      <c r="B1619" s="1">
        <v>37687</v>
      </c>
      <c r="C1619">
        <v>3.02</v>
      </c>
      <c r="D1619">
        <v>3.61</v>
      </c>
      <c r="E1619" s="2">
        <v>4.5999999999999996</v>
      </c>
      <c r="F1619">
        <v>5.27</v>
      </c>
      <c r="G1619" s="49">
        <v>5.49</v>
      </c>
      <c r="H1619">
        <v>6.44</v>
      </c>
    </row>
    <row r="1620" spans="2:8" x14ac:dyDescent="0.25">
      <c r="B1620" s="1">
        <v>37690</v>
      </c>
      <c r="C1620">
        <v>2.95</v>
      </c>
      <c r="D1620">
        <v>3.55</v>
      </c>
      <c r="E1620" s="2">
        <v>4.54</v>
      </c>
      <c r="F1620">
        <v>5.24</v>
      </c>
      <c r="G1620" s="49">
        <v>5.45</v>
      </c>
      <c r="H1620">
        <v>6.43</v>
      </c>
    </row>
    <row r="1621" spans="2:8" x14ac:dyDescent="0.25">
      <c r="B1621" s="1">
        <v>37691</v>
      </c>
      <c r="C1621">
        <v>3</v>
      </c>
      <c r="D1621">
        <v>3.59</v>
      </c>
      <c r="E1621" s="2">
        <v>4.58</v>
      </c>
      <c r="F1621">
        <v>5.27</v>
      </c>
      <c r="G1621" s="49">
        <v>5.47</v>
      </c>
      <c r="H1621">
        <v>6.44</v>
      </c>
    </row>
    <row r="1622" spans="2:8" x14ac:dyDescent="0.25">
      <c r="B1622" s="1">
        <v>37692</v>
      </c>
      <c r="C1622">
        <v>3.07</v>
      </c>
      <c r="D1622">
        <v>3.64</v>
      </c>
      <c r="E1622" s="2">
        <v>4.62</v>
      </c>
      <c r="F1622">
        <v>5.28</v>
      </c>
      <c r="G1622" s="49">
        <v>5.5</v>
      </c>
      <c r="H1622">
        <v>6.42</v>
      </c>
    </row>
    <row r="1623" spans="2:8" x14ac:dyDescent="0.25">
      <c r="B1623" s="1">
        <v>37693</v>
      </c>
      <c r="C1623">
        <v>3.17</v>
      </c>
      <c r="D1623">
        <v>3.78</v>
      </c>
      <c r="E1623" s="2">
        <v>4.76</v>
      </c>
      <c r="F1623">
        <v>5.41</v>
      </c>
      <c r="G1623" s="49">
        <v>5.63</v>
      </c>
      <c r="H1623">
        <v>6.52</v>
      </c>
    </row>
    <row r="1624" spans="2:8" x14ac:dyDescent="0.25">
      <c r="B1624" s="1">
        <v>37694</v>
      </c>
      <c r="C1624">
        <v>3.15</v>
      </c>
      <c r="D1624">
        <v>3.75</v>
      </c>
      <c r="E1624" s="2">
        <v>4.72</v>
      </c>
      <c r="F1624">
        <v>5.38</v>
      </c>
      <c r="G1624" s="49">
        <v>5.6</v>
      </c>
      <c r="H1624">
        <v>6.49</v>
      </c>
    </row>
    <row r="1625" spans="2:8" x14ac:dyDescent="0.25">
      <c r="B1625" s="1">
        <v>37697</v>
      </c>
      <c r="C1625">
        <v>3.18</v>
      </c>
      <c r="D1625">
        <v>3.83</v>
      </c>
      <c r="E1625" s="2">
        <v>4.82</v>
      </c>
      <c r="F1625">
        <v>5.47</v>
      </c>
      <c r="G1625" s="49">
        <v>5.7</v>
      </c>
      <c r="H1625">
        <v>6.56</v>
      </c>
    </row>
    <row r="1626" spans="2:8" x14ac:dyDescent="0.25">
      <c r="B1626" s="1">
        <v>37698</v>
      </c>
      <c r="C1626">
        <v>3.22</v>
      </c>
      <c r="D1626">
        <v>3.93</v>
      </c>
      <c r="E1626" s="2">
        <v>4.9000000000000004</v>
      </c>
      <c r="F1626">
        <v>5.53</v>
      </c>
      <c r="G1626" s="49">
        <v>5.77</v>
      </c>
      <c r="H1626">
        <v>6.63</v>
      </c>
    </row>
    <row r="1627" spans="2:8" x14ac:dyDescent="0.25">
      <c r="B1627" s="1">
        <v>37699</v>
      </c>
      <c r="C1627">
        <v>3.25</v>
      </c>
      <c r="D1627">
        <v>3.97</v>
      </c>
      <c r="E1627" s="2">
        <v>4.96</v>
      </c>
      <c r="F1627">
        <v>5.59</v>
      </c>
      <c r="G1627" s="49">
        <v>5.83</v>
      </c>
      <c r="H1627">
        <v>6.67</v>
      </c>
    </row>
    <row r="1628" spans="2:8" x14ac:dyDescent="0.25">
      <c r="B1628" s="1">
        <v>37700</v>
      </c>
      <c r="C1628">
        <v>3.25</v>
      </c>
      <c r="D1628">
        <v>3.99</v>
      </c>
      <c r="E1628" s="2">
        <v>4.9800000000000004</v>
      </c>
      <c r="F1628">
        <v>5.62</v>
      </c>
      <c r="G1628" s="49">
        <v>5.86</v>
      </c>
      <c r="H1628">
        <v>6.72</v>
      </c>
    </row>
    <row r="1629" spans="2:8" x14ac:dyDescent="0.25">
      <c r="B1629" s="1">
        <v>37701</v>
      </c>
      <c r="C1629">
        <v>3.28</v>
      </c>
      <c r="D1629">
        <v>4.0599999999999996</v>
      </c>
      <c r="E1629" s="2">
        <v>5.0599999999999996</v>
      </c>
      <c r="F1629">
        <v>5.68</v>
      </c>
      <c r="G1629" s="49">
        <v>5.94</v>
      </c>
      <c r="H1629">
        <v>6.78</v>
      </c>
    </row>
    <row r="1630" spans="2:8" x14ac:dyDescent="0.25">
      <c r="B1630" s="1">
        <v>37704</v>
      </c>
      <c r="C1630">
        <v>3.18</v>
      </c>
      <c r="D1630">
        <v>3.93</v>
      </c>
      <c r="E1630" s="2">
        <v>4.93</v>
      </c>
      <c r="F1630">
        <v>5.56</v>
      </c>
      <c r="G1630" s="49">
        <v>5.82</v>
      </c>
      <c r="H1630">
        <v>6.68</v>
      </c>
    </row>
    <row r="1631" spans="2:8" x14ac:dyDescent="0.25">
      <c r="B1631" s="1">
        <v>37705</v>
      </c>
      <c r="C1631">
        <v>3.16</v>
      </c>
      <c r="D1631">
        <v>3.92</v>
      </c>
      <c r="E1631" s="2">
        <v>4.91</v>
      </c>
      <c r="F1631">
        <v>5.55</v>
      </c>
      <c r="G1631" s="49">
        <v>5.81</v>
      </c>
      <c r="H1631">
        <v>6.68</v>
      </c>
    </row>
    <row r="1632" spans="2:8" x14ac:dyDescent="0.25">
      <c r="B1632" s="1">
        <v>37706</v>
      </c>
      <c r="C1632">
        <v>3.1</v>
      </c>
      <c r="D1632">
        <v>3.88</v>
      </c>
      <c r="E1632" s="2">
        <v>4.87</v>
      </c>
      <c r="F1632">
        <v>5.51</v>
      </c>
      <c r="G1632" s="49">
        <v>5.79</v>
      </c>
      <c r="H1632">
        <v>6.66</v>
      </c>
    </row>
    <row r="1633" spans="2:8" x14ac:dyDescent="0.25">
      <c r="B1633" s="1">
        <v>37707</v>
      </c>
      <c r="C1633">
        <v>3.06</v>
      </c>
      <c r="D1633">
        <v>3.83</v>
      </c>
      <c r="E1633" s="2">
        <v>4.83</v>
      </c>
      <c r="F1633">
        <v>5.48</v>
      </c>
      <c r="G1633" s="49">
        <v>5.77</v>
      </c>
      <c r="H1633">
        <v>6.64</v>
      </c>
    </row>
    <row r="1634" spans="2:8" x14ac:dyDescent="0.25">
      <c r="B1634" s="1">
        <v>37708</v>
      </c>
      <c r="C1634">
        <v>3</v>
      </c>
      <c r="D1634">
        <v>3.77</v>
      </c>
      <c r="E1634" s="2">
        <v>4.76</v>
      </c>
      <c r="F1634">
        <v>5.44</v>
      </c>
      <c r="G1634" s="49">
        <v>5.72</v>
      </c>
      <c r="H1634">
        <v>6.62</v>
      </c>
    </row>
    <row r="1635" spans="2:8" x14ac:dyDescent="0.25">
      <c r="B1635" s="1">
        <v>37711</v>
      </c>
      <c r="C1635">
        <v>3.02</v>
      </c>
      <c r="D1635">
        <v>3.75</v>
      </c>
      <c r="E1635" s="2">
        <v>4.6900000000000004</v>
      </c>
      <c r="F1635">
        <v>5.38</v>
      </c>
      <c r="G1635" s="49">
        <v>5.63</v>
      </c>
      <c r="H1635">
        <v>6.58</v>
      </c>
    </row>
    <row r="1636" spans="2:8" x14ac:dyDescent="0.25">
      <c r="B1636" s="1">
        <v>37712</v>
      </c>
      <c r="C1636">
        <v>3.01</v>
      </c>
      <c r="D1636">
        <v>3.72</v>
      </c>
      <c r="E1636" s="2">
        <v>4.68</v>
      </c>
      <c r="F1636">
        <v>5.36</v>
      </c>
      <c r="G1636" s="49">
        <v>5.62</v>
      </c>
      <c r="H1636">
        <v>6.55</v>
      </c>
    </row>
    <row r="1637" spans="2:8" x14ac:dyDescent="0.25">
      <c r="B1637" s="1">
        <v>37713</v>
      </c>
      <c r="C1637">
        <v>3.09</v>
      </c>
      <c r="D1637">
        <v>3.82</v>
      </c>
      <c r="E1637" s="2">
        <v>4.7699999999999996</v>
      </c>
      <c r="F1637">
        <v>5.44</v>
      </c>
      <c r="G1637" s="49">
        <v>5.71</v>
      </c>
      <c r="H1637">
        <v>6.61</v>
      </c>
    </row>
    <row r="1638" spans="2:8" x14ac:dyDescent="0.25">
      <c r="B1638" s="1">
        <v>37714</v>
      </c>
      <c r="C1638">
        <v>3.02</v>
      </c>
      <c r="D1638">
        <v>3.77</v>
      </c>
      <c r="E1638" s="2">
        <v>4.72</v>
      </c>
      <c r="F1638">
        <v>5.4</v>
      </c>
      <c r="G1638" s="49">
        <v>5.68</v>
      </c>
      <c r="H1638">
        <v>6.61</v>
      </c>
    </row>
    <row r="1639" spans="2:8" x14ac:dyDescent="0.25">
      <c r="B1639" s="1">
        <v>37715</v>
      </c>
      <c r="C1639">
        <v>3.04</v>
      </c>
      <c r="D1639">
        <v>3.8</v>
      </c>
      <c r="E1639" s="2">
        <v>4.75</v>
      </c>
      <c r="F1639">
        <v>5.43</v>
      </c>
      <c r="G1639" s="49">
        <v>5.71</v>
      </c>
      <c r="H1639">
        <v>6.65</v>
      </c>
    </row>
    <row r="1640" spans="2:8" x14ac:dyDescent="0.25">
      <c r="B1640" s="1">
        <v>37718</v>
      </c>
      <c r="C1640">
        <v>3.09</v>
      </c>
      <c r="D1640">
        <v>3.87</v>
      </c>
      <c r="E1640" s="2">
        <v>4.82</v>
      </c>
      <c r="F1640">
        <v>5.48</v>
      </c>
      <c r="G1640" s="49">
        <v>5.77</v>
      </c>
      <c r="H1640">
        <v>6.67</v>
      </c>
    </row>
    <row r="1641" spans="2:8" x14ac:dyDescent="0.25">
      <c r="B1641" s="1">
        <v>37719</v>
      </c>
      <c r="C1641">
        <v>3.03</v>
      </c>
      <c r="D1641">
        <v>3.8</v>
      </c>
      <c r="E1641" s="2">
        <v>4.74</v>
      </c>
      <c r="F1641">
        <v>5.41</v>
      </c>
      <c r="G1641" s="49">
        <v>5.69</v>
      </c>
      <c r="H1641">
        <v>6.6</v>
      </c>
    </row>
    <row r="1642" spans="2:8" x14ac:dyDescent="0.25">
      <c r="B1642" s="1">
        <v>37720</v>
      </c>
      <c r="C1642">
        <v>2.99</v>
      </c>
      <c r="D1642">
        <v>3.76</v>
      </c>
      <c r="E1642" s="2">
        <v>4.7</v>
      </c>
      <c r="F1642">
        <v>5.37</v>
      </c>
      <c r="G1642" s="49">
        <v>5.65</v>
      </c>
      <c r="H1642">
        <v>6.59</v>
      </c>
    </row>
    <row r="1643" spans="2:8" x14ac:dyDescent="0.25">
      <c r="B1643" s="1">
        <v>37721</v>
      </c>
      <c r="C1643">
        <v>3.04</v>
      </c>
      <c r="D1643">
        <v>3.79</v>
      </c>
      <c r="E1643" s="2">
        <v>4.7300000000000004</v>
      </c>
      <c r="F1643">
        <v>5.41</v>
      </c>
      <c r="G1643" s="49">
        <v>5.68</v>
      </c>
      <c r="H1643">
        <v>6.62</v>
      </c>
    </row>
    <row r="1644" spans="2:8" x14ac:dyDescent="0.25">
      <c r="B1644" s="1">
        <v>37722</v>
      </c>
      <c r="C1644">
        <v>3.08</v>
      </c>
      <c r="D1644">
        <v>3.84</v>
      </c>
      <c r="E1644" s="2">
        <v>4.7699999999999996</v>
      </c>
      <c r="F1644">
        <v>5.44</v>
      </c>
      <c r="G1644" s="49">
        <v>5.72</v>
      </c>
      <c r="H1644">
        <v>6.64</v>
      </c>
    </row>
    <row r="1645" spans="2:8" x14ac:dyDescent="0.25">
      <c r="B1645" s="1">
        <v>37725</v>
      </c>
      <c r="C1645">
        <v>3.11</v>
      </c>
      <c r="D1645">
        <v>3.89</v>
      </c>
      <c r="E1645" s="2">
        <v>4.8099999999999996</v>
      </c>
      <c r="F1645">
        <v>5.47</v>
      </c>
      <c r="G1645" s="49">
        <v>5.75</v>
      </c>
      <c r="H1645">
        <v>6.69</v>
      </c>
    </row>
    <row r="1646" spans="2:8" x14ac:dyDescent="0.25">
      <c r="B1646" s="1">
        <v>37726</v>
      </c>
      <c r="C1646">
        <v>3.08</v>
      </c>
      <c r="D1646">
        <v>3.83</v>
      </c>
      <c r="E1646" s="2">
        <v>4.74</v>
      </c>
      <c r="F1646">
        <v>5.39</v>
      </c>
      <c r="G1646" s="49">
        <v>5.68</v>
      </c>
      <c r="H1646">
        <v>6.57</v>
      </c>
    </row>
    <row r="1647" spans="2:8" x14ac:dyDescent="0.25">
      <c r="B1647" s="1">
        <v>37727</v>
      </c>
      <c r="C1647">
        <v>3.02</v>
      </c>
      <c r="D1647">
        <v>3.79</v>
      </c>
      <c r="E1647" s="2">
        <v>4.6900000000000004</v>
      </c>
      <c r="F1647">
        <v>5.34</v>
      </c>
      <c r="G1647" s="49">
        <v>5.64</v>
      </c>
      <c r="H1647">
        <v>6.52</v>
      </c>
    </row>
    <row r="1648" spans="2:8" x14ac:dyDescent="0.25">
      <c r="B1648" s="1">
        <v>37728</v>
      </c>
      <c r="C1648">
        <v>3.01</v>
      </c>
      <c r="D1648">
        <v>3.81</v>
      </c>
      <c r="E1648" s="2">
        <v>4.71</v>
      </c>
      <c r="F1648">
        <v>5.35</v>
      </c>
      <c r="G1648" s="49">
        <v>5.65</v>
      </c>
      <c r="H1648">
        <v>6.49</v>
      </c>
    </row>
    <row r="1649" spans="2:8" x14ac:dyDescent="0.25">
      <c r="B1649" s="1">
        <v>37732</v>
      </c>
      <c r="C1649">
        <v>2.97</v>
      </c>
      <c r="D1649">
        <v>3.81</v>
      </c>
      <c r="E1649" s="2">
        <v>4.71</v>
      </c>
      <c r="F1649">
        <v>5.35</v>
      </c>
      <c r="G1649" s="49">
        <v>5.66</v>
      </c>
      <c r="H1649">
        <v>6.49</v>
      </c>
    </row>
    <row r="1650" spans="2:8" x14ac:dyDescent="0.25">
      <c r="B1650" s="1">
        <v>37733</v>
      </c>
      <c r="C1650">
        <v>2.95</v>
      </c>
      <c r="D1650">
        <v>3.78</v>
      </c>
      <c r="E1650" s="2">
        <v>4.68</v>
      </c>
      <c r="F1650">
        <v>5.33</v>
      </c>
      <c r="G1650" s="49">
        <v>5.65</v>
      </c>
      <c r="H1650">
        <v>6.47</v>
      </c>
    </row>
    <row r="1651" spans="2:8" x14ac:dyDescent="0.25">
      <c r="B1651" s="1">
        <v>37734</v>
      </c>
      <c r="C1651">
        <v>2.92</v>
      </c>
      <c r="D1651">
        <v>3.77</v>
      </c>
      <c r="E1651" s="2">
        <v>4.68</v>
      </c>
      <c r="F1651">
        <v>5.31</v>
      </c>
      <c r="G1651" s="49">
        <v>5.64</v>
      </c>
      <c r="H1651">
        <v>6.44</v>
      </c>
    </row>
    <row r="1652" spans="2:8" x14ac:dyDescent="0.25">
      <c r="B1652" s="1">
        <v>37735</v>
      </c>
      <c r="C1652">
        <v>2.85</v>
      </c>
      <c r="D1652">
        <v>3.66</v>
      </c>
      <c r="E1652" s="2">
        <v>4.57</v>
      </c>
      <c r="F1652">
        <v>5.21</v>
      </c>
      <c r="G1652" s="49">
        <v>5.55</v>
      </c>
      <c r="H1652">
        <v>6.35</v>
      </c>
    </row>
    <row r="1653" spans="2:8" x14ac:dyDescent="0.25">
      <c r="B1653" s="1">
        <v>37736</v>
      </c>
      <c r="C1653">
        <v>2.79</v>
      </c>
      <c r="D1653">
        <v>3.61</v>
      </c>
      <c r="E1653" s="2">
        <v>4.5199999999999996</v>
      </c>
      <c r="F1653">
        <v>5.17</v>
      </c>
      <c r="G1653" s="49">
        <v>5.52</v>
      </c>
      <c r="H1653">
        <v>6.35</v>
      </c>
    </row>
    <row r="1654" spans="2:8" x14ac:dyDescent="0.25">
      <c r="B1654" s="1">
        <v>37739</v>
      </c>
      <c r="C1654">
        <v>2.8</v>
      </c>
      <c r="D1654">
        <v>3.61</v>
      </c>
      <c r="E1654" s="2">
        <v>4.53</v>
      </c>
      <c r="F1654">
        <v>5.18</v>
      </c>
      <c r="G1654" s="49">
        <v>5.53</v>
      </c>
      <c r="H1654">
        <v>6.33</v>
      </c>
    </row>
    <row r="1655" spans="2:8" x14ac:dyDescent="0.25">
      <c r="B1655" s="1">
        <v>37740</v>
      </c>
      <c r="C1655">
        <v>2.81</v>
      </c>
      <c r="D1655">
        <v>3.63</v>
      </c>
      <c r="E1655" s="2">
        <v>4.5599999999999996</v>
      </c>
      <c r="F1655">
        <v>5.2</v>
      </c>
      <c r="G1655" s="49">
        <v>5.55</v>
      </c>
      <c r="H1655">
        <v>6.35</v>
      </c>
    </row>
    <row r="1656" spans="2:8" x14ac:dyDescent="0.25">
      <c r="B1656" s="1">
        <v>37741</v>
      </c>
      <c r="C1656">
        <v>2.76</v>
      </c>
      <c r="D1656">
        <v>3.54</v>
      </c>
      <c r="E1656" s="2">
        <v>4.51</v>
      </c>
      <c r="F1656">
        <v>5.0999999999999996</v>
      </c>
      <c r="G1656" s="49">
        <v>5.46</v>
      </c>
      <c r="H1656">
        <v>6.31</v>
      </c>
    </row>
    <row r="1657" spans="2:8" x14ac:dyDescent="0.25">
      <c r="B1657" s="1">
        <v>37742</v>
      </c>
      <c r="C1657">
        <v>2.72</v>
      </c>
      <c r="D1657">
        <v>3.5</v>
      </c>
      <c r="E1657" s="2">
        <v>4.4800000000000004</v>
      </c>
      <c r="F1657">
        <v>5.08</v>
      </c>
      <c r="G1657" s="49">
        <v>5.44</v>
      </c>
      <c r="H1657">
        <v>6.29</v>
      </c>
    </row>
    <row r="1658" spans="2:8" x14ac:dyDescent="0.25">
      <c r="B1658" s="1">
        <v>37743</v>
      </c>
      <c r="C1658">
        <v>2.73</v>
      </c>
      <c r="D1658">
        <v>3.55</v>
      </c>
      <c r="E1658" s="2">
        <v>4.5199999999999996</v>
      </c>
      <c r="F1658">
        <v>5.12</v>
      </c>
      <c r="G1658" s="49">
        <v>5.49</v>
      </c>
      <c r="H1658">
        <v>6.31</v>
      </c>
    </row>
    <row r="1659" spans="2:8" x14ac:dyDescent="0.25">
      <c r="B1659" s="1">
        <v>37746</v>
      </c>
      <c r="C1659">
        <v>2.7</v>
      </c>
      <c r="D1659">
        <v>3.51</v>
      </c>
      <c r="E1659" s="2">
        <v>4.4800000000000004</v>
      </c>
      <c r="F1659">
        <v>5.08</v>
      </c>
      <c r="G1659" s="49">
        <v>5.45</v>
      </c>
      <c r="H1659">
        <v>6.27</v>
      </c>
    </row>
    <row r="1660" spans="2:8" x14ac:dyDescent="0.25">
      <c r="B1660" s="1">
        <v>37747</v>
      </c>
      <c r="C1660">
        <v>2.61</v>
      </c>
      <c r="D1660">
        <v>3.39</v>
      </c>
      <c r="E1660" s="2">
        <v>4.3600000000000003</v>
      </c>
      <c r="F1660">
        <v>4.9800000000000004</v>
      </c>
      <c r="G1660" s="49">
        <v>5.36</v>
      </c>
      <c r="H1660">
        <v>6.2</v>
      </c>
    </row>
    <row r="1661" spans="2:8" x14ac:dyDescent="0.25">
      <c r="B1661" s="1">
        <v>37748</v>
      </c>
      <c r="C1661">
        <v>2.59</v>
      </c>
      <c r="D1661">
        <v>3.29</v>
      </c>
      <c r="E1661" s="2">
        <v>4.2300000000000004</v>
      </c>
      <c r="F1661">
        <v>4.8499999999999996</v>
      </c>
      <c r="G1661" s="49">
        <v>5.25</v>
      </c>
      <c r="H1661">
        <v>6.12</v>
      </c>
    </row>
    <row r="1662" spans="2:8" x14ac:dyDescent="0.25">
      <c r="B1662" s="1">
        <v>37749</v>
      </c>
      <c r="C1662">
        <v>2.6</v>
      </c>
      <c r="D1662">
        <v>3.26</v>
      </c>
      <c r="E1662" s="2">
        <v>4.2</v>
      </c>
      <c r="F1662">
        <v>4.84</v>
      </c>
      <c r="G1662" s="49">
        <v>5.23</v>
      </c>
      <c r="H1662">
        <v>6.1</v>
      </c>
    </row>
    <row r="1663" spans="2:8" x14ac:dyDescent="0.25">
      <c r="B1663" s="1">
        <v>37750</v>
      </c>
      <c r="C1663">
        <v>2.61</v>
      </c>
      <c r="D1663">
        <v>3.27</v>
      </c>
      <c r="E1663" s="2">
        <v>4.2</v>
      </c>
      <c r="F1663">
        <v>4.8499999999999996</v>
      </c>
      <c r="G1663" s="49">
        <v>5.24</v>
      </c>
      <c r="H1663">
        <v>6.12</v>
      </c>
    </row>
    <row r="1664" spans="2:8" x14ac:dyDescent="0.25">
      <c r="B1664" s="1">
        <v>37753</v>
      </c>
      <c r="C1664">
        <v>2.58</v>
      </c>
      <c r="D1664">
        <v>3.26</v>
      </c>
      <c r="E1664" s="2">
        <v>4.17</v>
      </c>
      <c r="F1664">
        <v>4.8099999999999996</v>
      </c>
      <c r="G1664" s="49">
        <v>5.19</v>
      </c>
      <c r="H1664">
        <v>6.08</v>
      </c>
    </row>
    <row r="1665" spans="2:8" x14ac:dyDescent="0.25">
      <c r="B1665" s="1">
        <v>37754</v>
      </c>
      <c r="C1665">
        <v>2.6</v>
      </c>
      <c r="D1665">
        <v>3.25</v>
      </c>
      <c r="E1665" s="2">
        <v>4.18</v>
      </c>
      <c r="F1665">
        <v>4.8</v>
      </c>
      <c r="G1665" s="49">
        <v>5.18</v>
      </c>
      <c r="H1665">
        <v>6.07</v>
      </c>
    </row>
    <row r="1666" spans="2:8" x14ac:dyDescent="0.25">
      <c r="B1666" s="1">
        <v>37755</v>
      </c>
      <c r="C1666">
        <v>2.56</v>
      </c>
      <c r="D1666">
        <v>3.19</v>
      </c>
      <c r="E1666" s="2">
        <v>4.1100000000000003</v>
      </c>
      <c r="F1666">
        <v>4.74</v>
      </c>
      <c r="G1666" s="49">
        <v>5.1100000000000003</v>
      </c>
      <c r="H1666">
        <v>5.98</v>
      </c>
    </row>
    <row r="1667" spans="2:8" x14ac:dyDescent="0.25">
      <c r="B1667" s="1">
        <v>37756</v>
      </c>
      <c r="C1667">
        <v>2.62</v>
      </c>
      <c r="D1667">
        <v>3.26</v>
      </c>
      <c r="E1667" s="2">
        <v>4.17</v>
      </c>
      <c r="F1667">
        <v>4.76</v>
      </c>
      <c r="G1667" s="49">
        <v>5.13</v>
      </c>
      <c r="H1667">
        <v>5.95</v>
      </c>
    </row>
    <row r="1668" spans="2:8" x14ac:dyDescent="0.25">
      <c r="B1668" s="1">
        <v>37757</v>
      </c>
      <c r="C1668">
        <v>2.5499999999999998</v>
      </c>
      <c r="D1668">
        <v>3.16</v>
      </c>
      <c r="E1668" s="2">
        <v>4.07</v>
      </c>
      <c r="F1668">
        <v>4.6900000000000004</v>
      </c>
      <c r="G1668" s="49">
        <v>5.0599999999999996</v>
      </c>
      <c r="H1668">
        <v>5.9</v>
      </c>
    </row>
    <row r="1669" spans="2:8" x14ac:dyDescent="0.25">
      <c r="B1669" s="1">
        <v>37760</v>
      </c>
      <c r="C1669">
        <v>2.4900000000000002</v>
      </c>
      <c r="D1669">
        <v>3.11</v>
      </c>
      <c r="E1669" s="2">
        <v>4.05</v>
      </c>
      <c r="F1669">
        <v>4.68</v>
      </c>
      <c r="G1669" s="49">
        <v>5.04</v>
      </c>
      <c r="H1669">
        <v>5.91</v>
      </c>
    </row>
    <row r="1670" spans="2:8" x14ac:dyDescent="0.25">
      <c r="B1670" s="1">
        <v>37761</v>
      </c>
      <c r="C1670">
        <v>2.4500000000000002</v>
      </c>
      <c r="D1670">
        <v>3.05</v>
      </c>
      <c r="E1670" s="2">
        <v>3.97</v>
      </c>
      <c r="F1670">
        <v>4.6100000000000003</v>
      </c>
      <c r="G1670" s="49">
        <v>4.97</v>
      </c>
      <c r="H1670">
        <v>5.83</v>
      </c>
    </row>
    <row r="1671" spans="2:8" x14ac:dyDescent="0.25">
      <c r="B1671" s="1">
        <v>37762</v>
      </c>
      <c r="C1671">
        <v>2.54</v>
      </c>
      <c r="D1671">
        <v>3.12</v>
      </c>
      <c r="E1671" s="2">
        <v>4.04</v>
      </c>
      <c r="F1671">
        <v>4.66</v>
      </c>
      <c r="G1671" s="49">
        <v>5.01</v>
      </c>
      <c r="H1671">
        <v>5.83</v>
      </c>
    </row>
    <row r="1672" spans="2:8" x14ac:dyDescent="0.25">
      <c r="B1672" s="1">
        <v>37763</v>
      </c>
      <c r="C1672">
        <v>2.5099999999999998</v>
      </c>
      <c r="D1672">
        <v>3.07</v>
      </c>
      <c r="E1672" s="2">
        <v>3.98</v>
      </c>
      <c r="F1672">
        <v>4.59</v>
      </c>
      <c r="G1672" s="49">
        <v>4.95</v>
      </c>
      <c r="H1672">
        <v>5.77</v>
      </c>
    </row>
    <row r="1673" spans="2:8" x14ac:dyDescent="0.25">
      <c r="B1673" s="1">
        <v>37764</v>
      </c>
      <c r="C1673">
        <v>2.52</v>
      </c>
      <c r="D1673">
        <v>3.07</v>
      </c>
      <c r="E1673" s="2">
        <v>3.97</v>
      </c>
      <c r="F1673">
        <v>4.58</v>
      </c>
      <c r="G1673" s="49">
        <v>4.93</v>
      </c>
      <c r="H1673">
        <v>5.72</v>
      </c>
    </row>
    <row r="1674" spans="2:8" x14ac:dyDescent="0.25">
      <c r="B1674" s="1">
        <v>37767</v>
      </c>
      <c r="C1674">
        <v>2.5</v>
      </c>
      <c r="D1674">
        <v>3.06</v>
      </c>
      <c r="E1674" s="2">
        <v>3.97</v>
      </c>
      <c r="F1674">
        <v>4.58</v>
      </c>
      <c r="G1674" s="49">
        <v>4.93</v>
      </c>
      <c r="H1674">
        <v>5.72</v>
      </c>
    </row>
    <row r="1675" spans="2:8" x14ac:dyDescent="0.25">
      <c r="B1675" s="1">
        <v>37768</v>
      </c>
      <c r="C1675">
        <v>2.4500000000000002</v>
      </c>
      <c r="D1675">
        <v>3.04</v>
      </c>
      <c r="E1675" s="2">
        <v>3.99</v>
      </c>
      <c r="F1675">
        <v>4.6399999999999997</v>
      </c>
      <c r="G1675" s="49">
        <v>4.99</v>
      </c>
      <c r="H1675">
        <v>5.83</v>
      </c>
    </row>
    <row r="1676" spans="2:8" x14ac:dyDescent="0.25">
      <c r="B1676" s="1">
        <v>37769</v>
      </c>
      <c r="C1676">
        <v>2.4500000000000002</v>
      </c>
      <c r="D1676">
        <v>3.05</v>
      </c>
      <c r="E1676" s="2">
        <v>3.99</v>
      </c>
      <c r="F1676">
        <v>4.6500000000000004</v>
      </c>
      <c r="G1676" s="49">
        <v>5.01</v>
      </c>
      <c r="H1676">
        <v>5.87</v>
      </c>
    </row>
    <row r="1677" spans="2:8" x14ac:dyDescent="0.25">
      <c r="B1677" s="1">
        <v>37770</v>
      </c>
      <c r="C1677">
        <v>2.4</v>
      </c>
      <c r="D1677">
        <v>2.97</v>
      </c>
      <c r="E1677" s="2">
        <v>3.91</v>
      </c>
      <c r="F1677">
        <v>4.5599999999999996</v>
      </c>
      <c r="G1677" s="49">
        <v>4.93</v>
      </c>
      <c r="H1677">
        <v>5.81</v>
      </c>
    </row>
    <row r="1678" spans="2:8" x14ac:dyDescent="0.25">
      <c r="B1678" s="1">
        <v>37771</v>
      </c>
      <c r="C1678">
        <v>2.4</v>
      </c>
      <c r="D1678">
        <v>2.99</v>
      </c>
      <c r="E1678" s="2">
        <v>3.92</v>
      </c>
      <c r="F1678">
        <v>4.5599999999999996</v>
      </c>
      <c r="G1678" s="49">
        <v>4.93</v>
      </c>
      <c r="H1678">
        <v>5.81</v>
      </c>
    </row>
    <row r="1679" spans="2:8" x14ac:dyDescent="0.25">
      <c r="B1679" s="1">
        <v>37772</v>
      </c>
      <c r="C1679">
        <v>2.4300000000000002</v>
      </c>
      <c r="D1679">
        <v>3.06</v>
      </c>
      <c r="E1679" s="2">
        <v>3.93</v>
      </c>
      <c r="F1679">
        <v>4.58</v>
      </c>
      <c r="G1679" s="49">
        <v>4.95</v>
      </c>
      <c r="H1679">
        <v>5.84</v>
      </c>
    </row>
    <row r="1680" spans="2:8" x14ac:dyDescent="0.25">
      <c r="B1680" s="1">
        <v>37774</v>
      </c>
      <c r="C1680">
        <v>2.44</v>
      </c>
      <c r="D1680">
        <v>3.1</v>
      </c>
      <c r="E1680" s="2">
        <v>3.98</v>
      </c>
      <c r="F1680">
        <v>4.6399999999999997</v>
      </c>
      <c r="G1680" s="49">
        <v>5.0199999999999996</v>
      </c>
      <c r="H1680">
        <v>5.88</v>
      </c>
    </row>
    <row r="1681" spans="2:8" x14ac:dyDescent="0.25">
      <c r="B1681" s="1">
        <v>37775</v>
      </c>
      <c r="C1681">
        <v>2.34</v>
      </c>
      <c r="D1681">
        <v>3</v>
      </c>
      <c r="E1681" s="2">
        <v>3.88</v>
      </c>
      <c r="F1681">
        <v>4.54</v>
      </c>
      <c r="G1681" s="49">
        <v>4.93</v>
      </c>
      <c r="H1681">
        <v>5.82</v>
      </c>
    </row>
    <row r="1682" spans="2:8" x14ac:dyDescent="0.25">
      <c r="B1682" s="1">
        <v>37776</v>
      </c>
      <c r="C1682">
        <v>2.3199999999999998</v>
      </c>
      <c r="D1682">
        <v>2.94</v>
      </c>
      <c r="E1682" s="2">
        <v>3.83</v>
      </c>
      <c r="F1682">
        <v>4.5</v>
      </c>
      <c r="G1682" s="49">
        <v>4.8899999999999997</v>
      </c>
      <c r="H1682">
        <v>5.79</v>
      </c>
    </row>
    <row r="1683" spans="2:8" x14ac:dyDescent="0.25">
      <c r="B1683" s="1">
        <v>37777</v>
      </c>
      <c r="C1683">
        <v>2.36</v>
      </c>
      <c r="D1683">
        <v>2.98</v>
      </c>
      <c r="E1683" s="2">
        <v>3.87</v>
      </c>
      <c r="F1683">
        <v>4.53</v>
      </c>
      <c r="G1683" s="49">
        <v>4.92</v>
      </c>
      <c r="H1683">
        <v>5.83</v>
      </c>
    </row>
    <row r="1684" spans="2:8" x14ac:dyDescent="0.25">
      <c r="B1684" s="1">
        <v>37778</v>
      </c>
      <c r="C1684">
        <v>2.35</v>
      </c>
      <c r="D1684">
        <v>3</v>
      </c>
      <c r="E1684" s="2">
        <v>3.9</v>
      </c>
      <c r="F1684">
        <v>4.54</v>
      </c>
      <c r="G1684" s="49">
        <v>4.93</v>
      </c>
      <c r="H1684">
        <v>5.81</v>
      </c>
    </row>
    <row r="1685" spans="2:8" x14ac:dyDescent="0.25">
      <c r="B1685" s="1">
        <v>37781</v>
      </c>
      <c r="C1685">
        <v>2.2799999999999998</v>
      </c>
      <c r="D1685">
        <v>2.91</v>
      </c>
      <c r="E1685" s="2">
        <v>3.8</v>
      </c>
      <c r="F1685">
        <v>4.45</v>
      </c>
      <c r="G1685" s="49">
        <v>4.8499999999999996</v>
      </c>
      <c r="H1685">
        <v>5.75</v>
      </c>
    </row>
    <row r="1686" spans="2:8" x14ac:dyDescent="0.25">
      <c r="B1686" s="1">
        <v>37782</v>
      </c>
      <c r="C1686">
        <v>2.2000000000000002</v>
      </c>
      <c r="D1686">
        <v>2.81</v>
      </c>
      <c r="E1686" s="2">
        <v>3.7</v>
      </c>
      <c r="F1686">
        <v>4.3600000000000003</v>
      </c>
      <c r="G1686" s="49">
        <v>4.76</v>
      </c>
      <c r="H1686">
        <v>5.67</v>
      </c>
    </row>
    <row r="1687" spans="2:8" x14ac:dyDescent="0.25">
      <c r="B1687" s="1">
        <v>37783</v>
      </c>
      <c r="C1687">
        <v>2.21</v>
      </c>
      <c r="D1687">
        <v>2.83</v>
      </c>
      <c r="E1687" s="2">
        <v>3.71</v>
      </c>
      <c r="F1687">
        <v>4.3600000000000003</v>
      </c>
      <c r="G1687" s="49">
        <v>4.76</v>
      </c>
      <c r="H1687">
        <v>5.65</v>
      </c>
    </row>
    <row r="1688" spans="2:8" x14ac:dyDescent="0.25">
      <c r="B1688" s="1">
        <v>37784</v>
      </c>
      <c r="C1688">
        <v>2.19</v>
      </c>
      <c r="D1688">
        <v>2.79</v>
      </c>
      <c r="E1688" s="2">
        <v>3.67</v>
      </c>
      <c r="F1688">
        <v>4.33</v>
      </c>
      <c r="G1688" s="49">
        <v>4.74</v>
      </c>
      <c r="H1688">
        <v>5.62</v>
      </c>
    </row>
    <row r="1689" spans="2:8" x14ac:dyDescent="0.25">
      <c r="B1689" s="1">
        <v>37785</v>
      </c>
      <c r="C1689">
        <v>2.14</v>
      </c>
      <c r="D1689">
        <v>2.74</v>
      </c>
      <c r="E1689" s="2">
        <v>3.6</v>
      </c>
      <c r="F1689">
        <v>4.2699999999999996</v>
      </c>
      <c r="G1689" s="49">
        <v>4.67</v>
      </c>
      <c r="H1689">
        <v>5.56</v>
      </c>
    </row>
    <row r="1690" spans="2:8" x14ac:dyDescent="0.25">
      <c r="B1690" s="1">
        <v>37788</v>
      </c>
      <c r="C1690">
        <v>2.1800000000000002</v>
      </c>
      <c r="D1690">
        <v>2.81</v>
      </c>
      <c r="E1690" s="2">
        <v>3.68</v>
      </c>
      <c r="F1690">
        <v>4.3099999999999996</v>
      </c>
      <c r="G1690" s="49">
        <v>4.71</v>
      </c>
      <c r="H1690">
        <v>5.59</v>
      </c>
    </row>
    <row r="1691" spans="2:8" x14ac:dyDescent="0.25">
      <c r="B1691" s="1">
        <v>37789</v>
      </c>
      <c r="C1691">
        <v>2.2400000000000002</v>
      </c>
      <c r="D1691">
        <v>2.91</v>
      </c>
      <c r="E1691" s="2">
        <v>3.76</v>
      </c>
      <c r="F1691">
        <v>4.38</v>
      </c>
      <c r="G1691" s="49">
        <v>4.8</v>
      </c>
      <c r="H1691">
        <v>5.65</v>
      </c>
    </row>
    <row r="1692" spans="2:8" x14ac:dyDescent="0.25">
      <c r="B1692" s="1">
        <v>37790</v>
      </c>
      <c r="C1692">
        <v>2.2599999999999998</v>
      </c>
      <c r="D1692">
        <v>2.97</v>
      </c>
      <c r="E1692" s="2">
        <v>3.84</v>
      </c>
      <c r="F1692">
        <v>4.46</v>
      </c>
      <c r="G1692" s="49">
        <v>4.88</v>
      </c>
      <c r="H1692">
        <v>5.74</v>
      </c>
    </row>
    <row r="1693" spans="2:8" x14ac:dyDescent="0.25">
      <c r="B1693" s="1">
        <v>37791</v>
      </c>
      <c r="C1693">
        <v>2.19</v>
      </c>
      <c r="D1693">
        <v>2.91</v>
      </c>
      <c r="E1693" s="2">
        <v>3.79</v>
      </c>
      <c r="F1693">
        <v>4.4400000000000004</v>
      </c>
      <c r="G1693" s="49">
        <v>4.8600000000000003</v>
      </c>
      <c r="H1693">
        <v>5.77</v>
      </c>
    </row>
    <row r="1694" spans="2:8" x14ac:dyDescent="0.25">
      <c r="B1694" s="1">
        <v>37792</v>
      </c>
      <c r="C1694">
        <v>2.2200000000000002</v>
      </c>
      <c r="D1694">
        <v>2.95</v>
      </c>
      <c r="E1694" s="2">
        <v>3.84</v>
      </c>
      <c r="F1694">
        <v>4.5</v>
      </c>
      <c r="G1694" s="49">
        <v>4.92</v>
      </c>
      <c r="H1694">
        <v>5.83</v>
      </c>
    </row>
    <row r="1695" spans="2:8" x14ac:dyDescent="0.25">
      <c r="B1695" s="1">
        <v>37795</v>
      </c>
      <c r="C1695">
        <v>2.16</v>
      </c>
      <c r="D1695">
        <v>2.87</v>
      </c>
      <c r="E1695" s="2">
        <v>3.75</v>
      </c>
      <c r="F1695">
        <v>4.43</v>
      </c>
      <c r="G1695" s="49">
        <v>4.83</v>
      </c>
      <c r="H1695">
        <v>5.76</v>
      </c>
    </row>
    <row r="1696" spans="2:8" x14ac:dyDescent="0.25">
      <c r="B1696" s="1">
        <v>37796</v>
      </c>
      <c r="C1696">
        <v>2.13</v>
      </c>
      <c r="D1696">
        <v>2.82</v>
      </c>
      <c r="E1696" s="2">
        <v>3.7</v>
      </c>
      <c r="F1696">
        <v>4.3899999999999997</v>
      </c>
      <c r="G1696" s="49">
        <v>4.78</v>
      </c>
      <c r="H1696">
        <v>5.71</v>
      </c>
    </row>
    <row r="1697" spans="2:8" x14ac:dyDescent="0.25">
      <c r="B1697" s="1">
        <v>37797</v>
      </c>
      <c r="C1697">
        <v>2.2400000000000002</v>
      </c>
      <c r="D1697">
        <v>2.93</v>
      </c>
      <c r="E1697" s="2">
        <v>3.81</v>
      </c>
      <c r="F1697">
        <v>4.4800000000000004</v>
      </c>
      <c r="G1697" s="49">
        <v>4.87</v>
      </c>
      <c r="H1697">
        <v>5.8</v>
      </c>
    </row>
    <row r="1698" spans="2:8" x14ac:dyDescent="0.25">
      <c r="B1698" s="1">
        <v>37798</v>
      </c>
      <c r="C1698">
        <v>2.37</v>
      </c>
      <c r="D1698">
        <v>3.1</v>
      </c>
      <c r="E1698" s="2">
        <v>3.98</v>
      </c>
      <c r="F1698">
        <v>4.6500000000000004</v>
      </c>
      <c r="G1698" s="49">
        <v>5.04</v>
      </c>
      <c r="H1698">
        <v>5.93</v>
      </c>
    </row>
    <row r="1699" spans="2:8" x14ac:dyDescent="0.25">
      <c r="B1699" s="1">
        <v>37799</v>
      </c>
      <c r="C1699">
        <v>2.36</v>
      </c>
      <c r="D1699">
        <v>3.1</v>
      </c>
      <c r="E1699" s="2">
        <v>3.99</v>
      </c>
      <c r="F1699">
        <v>4.67</v>
      </c>
      <c r="G1699" s="49">
        <v>5.07</v>
      </c>
      <c r="H1699">
        <v>5.96</v>
      </c>
    </row>
    <row r="1700" spans="2:8" x14ac:dyDescent="0.25">
      <c r="B1700" s="1">
        <v>37802</v>
      </c>
      <c r="C1700">
        <v>2.35</v>
      </c>
      <c r="D1700">
        <v>3.07</v>
      </c>
      <c r="E1700" s="2">
        <v>4.01</v>
      </c>
      <c r="F1700">
        <v>4.63</v>
      </c>
      <c r="G1700" s="49">
        <v>5.08</v>
      </c>
      <c r="H1700">
        <v>6.03</v>
      </c>
    </row>
    <row r="1701" spans="2:8" x14ac:dyDescent="0.25">
      <c r="B1701" s="1">
        <v>37803</v>
      </c>
      <c r="C1701">
        <v>2.37</v>
      </c>
      <c r="D1701">
        <v>3.07</v>
      </c>
      <c r="E1701" s="2">
        <v>4.04</v>
      </c>
      <c r="F1701">
        <v>4.66</v>
      </c>
      <c r="G1701" s="49">
        <v>5.0999999999999996</v>
      </c>
      <c r="H1701">
        <v>6.07</v>
      </c>
    </row>
    <row r="1702" spans="2:8" x14ac:dyDescent="0.25">
      <c r="B1702" s="1">
        <v>37804</v>
      </c>
      <c r="C1702">
        <v>2.34</v>
      </c>
      <c r="D1702">
        <v>3.04</v>
      </c>
      <c r="E1702" s="2">
        <v>4.01</v>
      </c>
      <c r="F1702">
        <v>4.63</v>
      </c>
      <c r="G1702" s="49">
        <v>5.08</v>
      </c>
      <c r="H1702">
        <v>6.05</v>
      </c>
    </row>
    <row r="1703" spans="2:8" x14ac:dyDescent="0.25">
      <c r="B1703" s="1">
        <v>37805</v>
      </c>
      <c r="C1703">
        <v>2.36</v>
      </c>
      <c r="D1703">
        <v>3.09</v>
      </c>
      <c r="E1703" s="2">
        <v>4.09</v>
      </c>
      <c r="F1703">
        <v>4.7300000000000004</v>
      </c>
      <c r="G1703" s="49">
        <v>5.19</v>
      </c>
      <c r="H1703">
        <v>6.14</v>
      </c>
    </row>
    <row r="1704" spans="2:8" x14ac:dyDescent="0.25">
      <c r="B1704" s="1">
        <v>37806</v>
      </c>
      <c r="C1704">
        <v>2.35</v>
      </c>
      <c r="D1704">
        <v>3.09</v>
      </c>
      <c r="E1704" s="2">
        <v>4.09</v>
      </c>
      <c r="F1704">
        <v>4.7300000000000004</v>
      </c>
      <c r="G1704" s="49">
        <v>5.19</v>
      </c>
      <c r="H1704">
        <v>6.14</v>
      </c>
    </row>
    <row r="1705" spans="2:8" x14ac:dyDescent="0.25">
      <c r="B1705" s="1">
        <v>37809</v>
      </c>
      <c r="C1705">
        <v>2.36</v>
      </c>
      <c r="D1705">
        <v>3.15</v>
      </c>
      <c r="E1705" s="2">
        <v>4.1500000000000004</v>
      </c>
      <c r="F1705">
        <v>4.78</v>
      </c>
      <c r="G1705" s="49">
        <v>5.23</v>
      </c>
      <c r="H1705">
        <v>6.19</v>
      </c>
    </row>
    <row r="1706" spans="2:8" x14ac:dyDescent="0.25">
      <c r="B1706" s="1">
        <v>37810</v>
      </c>
      <c r="C1706">
        <v>2.38</v>
      </c>
      <c r="D1706">
        <v>3.17</v>
      </c>
      <c r="E1706" s="2">
        <v>4.17</v>
      </c>
      <c r="F1706">
        <v>4.79</v>
      </c>
      <c r="G1706" s="49">
        <v>5.25</v>
      </c>
      <c r="H1706">
        <v>6.19</v>
      </c>
    </row>
    <row r="1707" spans="2:8" x14ac:dyDescent="0.25">
      <c r="B1707" s="1">
        <v>37811</v>
      </c>
      <c r="C1707">
        <v>2.37</v>
      </c>
      <c r="D1707">
        <v>3.16</v>
      </c>
      <c r="E1707" s="2">
        <v>4.1500000000000004</v>
      </c>
      <c r="F1707">
        <v>4.7699999999999996</v>
      </c>
      <c r="G1707" s="49">
        <v>5.22</v>
      </c>
      <c r="H1707">
        <v>6.17</v>
      </c>
    </row>
    <row r="1708" spans="2:8" x14ac:dyDescent="0.25">
      <c r="B1708" s="1">
        <v>37812</v>
      </c>
      <c r="C1708">
        <v>2.33</v>
      </c>
      <c r="D1708">
        <v>3.11</v>
      </c>
      <c r="E1708" s="2">
        <v>4.1100000000000003</v>
      </c>
      <c r="F1708">
        <v>4.7300000000000004</v>
      </c>
      <c r="G1708" s="49">
        <v>5.19</v>
      </c>
      <c r="H1708">
        <v>6.16</v>
      </c>
    </row>
    <row r="1709" spans="2:8" x14ac:dyDescent="0.25">
      <c r="B1709" s="1">
        <v>37813</v>
      </c>
      <c r="C1709">
        <v>2.2999999999999998</v>
      </c>
      <c r="D1709">
        <v>3.05</v>
      </c>
      <c r="E1709" s="2">
        <v>4.05</v>
      </c>
      <c r="F1709">
        <v>4.6900000000000004</v>
      </c>
      <c r="G1709" s="49">
        <v>5.15</v>
      </c>
      <c r="H1709">
        <v>6.15</v>
      </c>
    </row>
    <row r="1710" spans="2:8" x14ac:dyDescent="0.25">
      <c r="B1710" s="1">
        <v>37816</v>
      </c>
      <c r="C1710">
        <v>2.3199999999999998</v>
      </c>
      <c r="D1710">
        <v>3.11</v>
      </c>
      <c r="E1710" s="2">
        <v>4.12</v>
      </c>
      <c r="F1710">
        <v>4.76</v>
      </c>
      <c r="G1710" s="49">
        <v>5.22</v>
      </c>
      <c r="H1710">
        <v>6.22</v>
      </c>
    </row>
    <row r="1711" spans="2:8" x14ac:dyDescent="0.25">
      <c r="B1711" s="1">
        <v>37817</v>
      </c>
      <c r="C1711">
        <v>2.41</v>
      </c>
      <c r="D1711">
        <v>3.28</v>
      </c>
      <c r="E1711" s="2">
        <v>4.3</v>
      </c>
      <c r="F1711">
        <v>4.9400000000000004</v>
      </c>
      <c r="G1711" s="49">
        <v>5.4</v>
      </c>
      <c r="H1711">
        <v>6.36</v>
      </c>
    </row>
    <row r="1712" spans="2:8" x14ac:dyDescent="0.25">
      <c r="B1712" s="1">
        <v>37818</v>
      </c>
      <c r="C1712">
        <v>2.46</v>
      </c>
      <c r="D1712">
        <v>3.33</v>
      </c>
      <c r="E1712" s="2">
        <v>4.34</v>
      </c>
      <c r="F1712">
        <v>4.96</v>
      </c>
      <c r="G1712" s="49">
        <v>5.43</v>
      </c>
      <c r="H1712">
        <v>6.34</v>
      </c>
    </row>
    <row r="1713" spans="2:8" x14ac:dyDescent="0.25">
      <c r="B1713" s="1">
        <v>37819</v>
      </c>
      <c r="C1713">
        <v>2.4500000000000002</v>
      </c>
      <c r="D1713">
        <v>3.33</v>
      </c>
      <c r="E1713" s="2">
        <v>4.3600000000000003</v>
      </c>
      <c r="F1713">
        <v>4.97</v>
      </c>
      <c r="G1713" s="49">
        <v>5.43</v>
      </c>
      <c r="H1713">
        <v>6.34</v>
      </c>
    </row>
    <row r="1714" spans="2:8" x14ac:dyDescent="0.25">
      <c r="B1714" s="1">
        <v>37820</v>
      </c>
      <c r="C1714">
        <v>2.4700000000000002</v>
      </c>
      <c r="D1714">
        <v>3.35</v>
      </c>
      <c r="E1714" s="2">
        <v>4.37</v>
      </c>
      <c r="F1714">
        <v>4.99</v>
      </c>
      <c r="G1714" s="49">
        <v>5.44</v>
      </c>
      <c r="H1714">
        <v>6.33</v>
      </c>
    </row>
    <row r="1715" spans="2:8" x14ac:dyDescent="0.25">
      <c r="B1715" s="1">
        <v>37823</v>
      </c>
      <c r="C1715">
        <v>2.56</v>
      </c>
      <c r="D1715">
        <v>3.52</v>
      </c>
      <c r="E1715" s="2">
        <v>4.5599999999999996</v>
      </c>
      <c r="F1715">
        <v>5.18</v>
      </c>
      <c r="G1715" s="49">
        <v>5.62</v>
      </c>
      <c r="H1715">
        <v>6.51</v>
      </c>
    </row>
    <row r="1716" spans="2:8" x14ac:dyDescent="0.25">
      <c r="B1716" s="1">
        <v>37824</v>
      </c>
      <c r="C1716">
        <v>2.5099999999999998</v>
      </c>
      <c r="D1716">
        <v>3.49</v>
      </c>
      <c r="E1716" s="2">
        <v>4.5199999999999996</v>
      </c>
      <c r="F1716">
        <v>5.15</v>
      </c>
      <c r="G1716" s="49">
        <v>5.6</v>
      </c>
      <c r="H1716">
        <v>6.47</v>
      </c>
    </row>
    <row r="1717" spans="2:8" x14ac:dyDescent="0.25">
      <c r="B1717" s="1">
        <v>37825</v>
      </c>
      <c r="C1717">
        <v>2.4700000000000002</v>
      </c>
      <c r="D1717">
        <v>3.43</v>
      </c>
      <c r="E1717" s="2">
        <v>4.47</v>
      </c>
      <c r="F1717">
        <v>5.0999999999999996</v>
      </c>
      <c r="G1717" s="49">
        <v>5.54</v>
      </c>
      <c r="H1717">
        <v>6.45</v>
      </c>
    </row>
    <row r="1718" spans="2:8" x14ac:dyDescent="0.25">
      <c r="B1718" s="1">
        <v>37826</v>
      </c>
      <c r="C1718">
        <v>2.4500000000000002</v>
      </c>
      <c r="D1718">
        <v>3.46</v>
      </c>
      <c r="E1718" s="2">
        <v>4.51</v>
      </c>
      <c r="F1718">
        <v>5.15</v>
      </c>
      <c r="G1718" s="49">
        <v>5.61</v>
      </c>
      <c r="H1718">
        <v>6.5</v>
      </c>
    </row>
    <row r="1719" spans="2:8" x14ac:dyDescent="0.25">
      <c r="B1719" s="1">
        <v>37827</v>
      </c>
      <c r="C1719">
        <v>2.44</v>
      </c>
      <c r="D1719">
        <v>3.45</v>
      </c>
      <c r="E1719" s="2">
        <v>4.5</v>
      </c>
      <c r="F1719">
        <v>5.16</v>
      </c>
      <c r="G1719" s="49">
        <v>5.62</v>
      </c>
      <c r="H1719">
        <v>6.53</v>
      </c>
    </row>
    <row r="1720" spans="2:8" x14ac:dyDescent="0.25">
      <c r="B1720" s="1">
        <v>37830</v>
      </c>
      <c r="C1720">
        <v>2.5</v>
      </c>
      <c r="D1720">
        <v>3.56</v>
      </c>
      <c r="E1720" s="2">
        <v>4.6500000000000004</v>
      </c>
      <c r="F1720">
        <v>5.28</v>
      </c>
      <c r="G1720" s="49">
        <v>5.73</v>
      </c>
      <c r="H1720">
        <v>6.63</v>
      </c>
    </row>
    <row r="1721" spans="2:8" x14ac:dyDescent="0.25">
      <c r="B1721" s="1">
        <v>37831</v>
      </c>
      <c r="C1721">
        <v>2.56</v>
      </c>
      <c r="D1721">
        <v>3.66</v>
      </c>
      <c r="E1721" s="2">
        <v>4.76</v>
      </c>
      <c r="F1721">
        <v>5.39</v>
      </c>
      <c r="G1721" s="49">
        <v>5.84</v>
      </c>
      <c r="H1721">
        <v>6.73</v>
      </c>
    </row>
    <row r="1722" spans="2:8" x14ac:dyDescent="0.25">
      <c r="B1722" s="1">
        <v>37832</v>
      </c>
      <c r="C1722">
        <v>2.5499999999999998</v>
      </c>
      <c r="D1722">
        <v>3.62</v>
      </c>
      <c r="E1722" s="2">
        <v>4.71</v>
      </c>
      <c r="F1722">
        <v>5.34</v>
      </c>
      <c r="G1722" s="49">
        <v>5.77</v>
      </c>
      <c r="H1722">
        <v>6.68</v>
      </c>
    </row>
    <row r="1723" spans="2:8" x14ac:dyDescent="0.25">
      <c r="B1723" s="1">
        <v>37833</v>
      </c>
      <c r="C1723">
        <v>2.76</v>
      </c>
      <c r="D1723">
        <v>3.82</v>
      </c>
      <c r="E1723" s="2">
        <v>4.88</v>
      </c>
      <c r="F1723">
        <v>5.55</v>
      </c>
      <c r="G1723" s="49">
        <v>5.95</v>
      </c>
      <c r="H1723">
        <v>6.93</v>
      </c>
    </row>
    <row r="1724" spans="2:8" x14ac:dyDescent="0.25">
      <c r="B1724" s="1">
        <v>37834</v>
      </c>
      <c r="C1724">
        <v>2.82</v>
      </c>
      <c r="D1724">
        <v>3.83</v>
      </c>
      <c r="E1724" s="2">
        <v>4.88</v>
      </c>
      <c r="F1724">
        <v>5.51</v>
      </c>
      <c r="G1724" s="49">
        <v>5.91</v>
      </c>
      <c r="H1724">
        <v>6.86</v>
      </c>
    </row>
    <row r="1725" spans="2:8" x14ac:dyDescent="0.25">
      <c r="B1725" s="1">
        <v>37837</v>
      </c>
      <c r="C1725">
        <v>2.68</v>
      </c>
      <c r="D1725">
        <v>3.71</v>
      </c>
      <c r="E1725" s="2">
        <v>4.7699999999999996</v>
      </c>
      <c r="F1725">
        <v>5.42</v>
      </c>
      <c r="G1725" s="49">
        <v>5.83</v>
      </c>
      <c r="H1725">
        <v>6.82</v>
      </c>
    </row>
    <row r="1726" spans="2:8" x14ac:dyDescent="0.25">
      <c r="B1726" s="1">
        <v>37838</v>
      </c>
      <c r="C1726">
        <v>2.84</v>
      </c>
      <c r="D1726">
        <v>3.87</v>
      </c>
      <c r="E1726" s="2">
        <v>4.91</v>
      </c>
      <c r="F1726">
        <v>5.55</v>
      </c>
      <c r="G1726" s="49">
        <v>5.95</v>
      </c>
      <c r="H1726">
        <v>6.93</v>
      </c>
    </row>
    <row r="1727" spans="2:8" x14ac:dyDescent="0.25">
      <c r="B1727" s="1">
        <v>37839</v>
      </c>
      <c r="C1727">
        <v>2.76</v>
      </c>
      <c r="D1727">
        <v>3.76</v>
      </c>
      <c r="E1727" s="2">
        <v>4.7699999999999996</v>
      </c>
      <c r="F1727">
        <v>5.41</v>
      </c>
      <c r="G1727" s="49">
        <v>5.82</v>
      </c>
      <c r="H1727">
        <v>6.79</v>
      </c>
    </row>
    <row r="1728" spans="2:8" x14ac:dyDescent="0.25">
      <c r="B1728" s="1">
        <v>37840</v>
      </c>
      <c r="C1728">
        <v>2.73</v>
      </c>
      <c r="D1728">
        <v>3.72</v>
      </c>
      <c r="E1728" s="2">
        <v>4.72</v>
      </c>
      <c r="F1728">
        <v>5.36</v>
      </c>
      <c r="G1728" s="49">
        <v>5.76</v>
      </c>
      <c r="H1728">
        <v>6.77</v>
      </c>
    </row>
    <row r="1729" spans="2:8" x14ac:dyDescent="0.25">
      <c r="B1729" s="1">
        <v>37841</v>
      </c>
      <c r="C1729">
        <v>2.71</v>
      </c>
      <c r="D1729">
        <v>3.7</v>
      </c>
      <c r="E1729" s="2">
        <v>4.7</v>
      </c>
      <c r="F1729">
        <v>5.33</v>
      </c>
      <c r="G1729" s="49">
        <v>5.73</v>
      </c>
      <c r="H1729">
        <v>6.78</v>
      </c>
    </row>
    <row r="1730" spans="2:8" x14ac:dyDescent="0.25">
      <c r="B1730" s="1">
        <v>37844</v>
      </c>
      <c r="C1730">
        <v>2.74</v>
      </c>
      <c r="D1730">
        <v>3.77</v>
      </c>
      <c r="E1730" s="2">
        <v>4.76</v>
      </c>
      <c r="F1730">
        <v>5.43</v>
      </c>
      <c r="G1730" s="49">
        <v>5.83</v>
      </c>
      <c r="H1730">
        <v>6.82</v>
      </c>
    </row>
    <row r="1731" spans="2:8" x14ac:dyDescent="0.25">
      <c r="B1731" s="1">
        <v>37845</v>
      </c>
      <c r="C1731">
        <v>2.69</v>
      </c>
      <c r="D1731">
        <v>3.72</v>
      </c>
      <c r="E1731" s="2">
        <v>4.72</v>
      </c>
      <c r="F1731">
        <v>5.42</v>
      </c>
      <c r="G1731" s="49">
        <v>5.83</v>
      </c>
      <c r="H1731">
        <v>6.84</v>
      </c>
    </row>
    <row r="1732" spans="2:8" x14ac:dyDescent="0.25">
      <c r="B1732" s="1">
        <v>37846</v>
      </c>
      <c r="C1732">
        <v>2.82</v>
      </c>
      <c r="D1732">
        <v>3.92</v>
      </c>
      <c r="E1732" s="2">
        <v>4.95</v>
      </c>
      <c r="F1732">
        <v>5.63</v>
      </c>
      <c r="G1732" s="49">
        <v>6.03</v>
      </c>
      <c r="H1732">
        <v>7</v>
      </c>
    </row>
    <row r="1733" spans="2:8" x14ac:dyDescent="0.25">
      <c r="B1733" s="1">
        <v>37847</v>
      </c>
      <c r="C1733">
        <v>2.86</v>
      </c>
      <c r="D1733">
        <v>3.96</v>
      </c>
      <c r="E1733" s="2">
        <v>4.99</v>
      </c>
      <c r="F1733">
        <v>5.67</v>
      </c>
      <c r="G1733" s="49">
        <v>6.06</v>
      </c>
      <c r="H1733">
        <v>6.99</v>
      </c>
    </row>
    <row r="1734" spans="2:8" x14ac:dyDescent="0.25">
      <c r="B1734" s="1">
        <v>37848</v>
      </c>
      <c r="C1734">
        <v>2.8</v>
      </c>
      <c r="D1734">
        <v>3.9</v>
      </c>
      <c r="E1734" s="2">
        <v>4.93</v>
      </c>
      <c r="F1734">
        <v>5.6</v>
      </c>
      <c r="G1734" s="49">
        <v>6</v>
      </c>
      <c r="H1734">
        <v>6.93</v>
      </c>
    </row>
    <row r="1735" spans="2:8" x14ac:dyDescent="0.25">
      <c r="B1735" s="1">
        <v>37851</v>
      </c>
      <c r="C1735">
        <v>2.79</v>
      </c>
      <c r="D1735">
        <v>3.86</v>
      </c>
      <c r="E1735" s="2">
        <v>4.88</v>
      </c>
      <c r="F1735">
        <v>5.56</v>
      </c>
      <c r="G1735" s="49">
        <v>5.95</v>
      </c>
      <c r="H1735">
        <v>6.88</v>
      </c>
    </row>
    <row r="1736" spans="2:8" x14ac:dyDescent="0.25">
      <c r="B1736" s="1">
        <v>37852</v>
      </c>
      <c r="C1736">
        <v>2.72</v>
      </c>
      <c r="D1736">
        <v>3.77</v>
      </c>
      <c r="E1736" s="2">
        <v>4.78</v>
      </c>
      <c r="F1736">
        <v>5.45</v>
      </c>
      <c r="G1736" s="49">
        <v>5.86</v>
      </c>
      <c r="H1736">
        <v>6.77</v>
      </c>
    </row>
    <row r="1737" spans="2:8" x14ac:dyDescent="0.25">
      <c r="B1737" s="1">
        <v>37853</v>
      </c>
      <c r="C1737">
        <v>2.77</v>
      </c>
      <c r="D1737">
        <v>3.83</v>
      </c>
      <c r="E1737" s="2">
        <v>4.84</v>
      </c>
      <c r="F1737">
        <v>5.49</v>
      </c>
      <c r="G1737" s="49">
        <v>5.9</v>
      </c>
      <c r="H1737">
        <v>6.79</v>
      </c>
    </row>
    <row r="1738" spans="2:8" x14ac:dyDescent="0.25">
      <c r="B1738" s="1">
        <v>37854</v>
      </c>
      <c r="C1738">
        <v>2.88</v>
      </c>
      <c r="D1738">
        <v>3.96</v>
      </c>
      <c r="E1738" s="2">
        <v>4.96</v>
      </c>
      <c r="F1738">
        <v>5.56</v>
      </c>
      <c r="G1738" s="49">
        <v>5.96</v>
      </c>
      <c r="H1738">
        <v>6.8</v>
      </c>
    </row>
    <row r="1739" spans="2:8" x14ac:dyDescent="0.25">
      <c r="B1739" s="1">
        <v>37855</v>
      </c>
      <c r="C1739">
        <v>2.85</v>
      </c>
      <c r="D1739">
        <v>3.91</v>
      </c>
      <c r="E1739" s="2">
        <v>4.9000000000000004</v>
      </c>
      <c r="F1739">
        <v>5.51</v>
      </c>
      <c r="G1739" s="49">
        <v>5.91</v>
      </c>
      <c r="H1739">
        <v>6.73</v>
      </c>
    </row>
    <row r="1740" spans="2:8" x14ac:dyDescent="0.25">
      <c r="B1740" s="1">
        <v>37858</v>
      </c>
      <c r="C1740">
        <v>2.88</v>
      </c>
      <c r="D1740">
        <v>3.97</v>
      </c>
      <c r="E1740" s="2">
        <v>4.97</v>
      </c>
      <c r="F1740">
        <v>5.57</v>
      </c>
      <c r="G1740" s="49">
        <v>5.98</v>
      </c>
      <c r="H1740">
        <v>6.79</v>
      </c>
    </row>
    <row r="1741" spans="2:8" x14ac:dyDescent="0.25">
      <c r="B1741" s="1">
        <v>37859</v>
      </c>
      <c r="C1741">
        <v>2.83</v>
      </c>
      <c r="D1741">
        <v>3.92</v>
      </c>
      <c r="E1741" s="2">
        <v>4.93</v>
      </c>
      <c r="F1741">
        <v>5.53</v>
      </c>
      <c r="G1741" s="49">
        <v>5.94</v>
      </c>
      <c r="H1741">
        <v>6.76</v>
      </c>
    </row>
    <row r="1742" spans="2:8" x14ac:dyDescent="0.25">
      <c r="B1742" s="1">
        <v>37860</v>
      </c>
      <c r="C1742">
        <v>2.89</v>
      </c>
      <c r="D1742">
        <v>3.99</v>
      </c>
      <c r="E1742" s="2">
        <v>4.99</v>
      </c>
      <c r="F1742">
        <v>5.58</v>
      </c>
      <c r="G1742" s="49">
        <v>5.98</v>
      </c>
      <c r="H1742">
        <v>6.79</v>
      </c>
    </row>
    <row r="1743" spans="2:8" x14ac:dyDescent="0.25">
      <c r="B1743" s="1">
        <v>37861</v>
      </c>
      <c r="C1743">
        <v>2.79</v>
      </c>
      <c r="D1743">
        <v>3.86</v>
      </c>
      <c r="E1743" s="2">
        <v>4.8600000000000003</v>
      </c>
      <c r="F1743">
        <v>5.46</v>
      </c>
      <c r="G1743" s="49">
        <v>5.87</v>
      </c>
      <c r="H1743">
        <v>6.68</v>
      </c>
    </row>
    <row r="1744" spans="2:8" x14ac:dyDescent="0.25">
      <c r="B1744" s="1">
        <v>37862</v>
      </c>
      <c r="C1744">
        <v>2.8</v>
      </c>
      <c r="D1744">
        <v>3.89</v>
      </c>
      <c r="E1744" s="2">
        <v>4.8899999999999997</v>
      </c>
      <c r="F1744">
        <v>5.48</v>
      </c>
      <c r="G1744" s="49">
        <v>5.89</v>
      </c>
      <c r="H1744">
        <v>6.69</v>
      </c>
    </row>
    <row r="1745" spans="2:8" x14ac:dyDescent="0.25">
      <c r="B1745" s="1">
        <v>37864</v>
      </c>
      <c r="C1745">
        <v>2.85</v>
      </c>
      <c r="D1745">
        <v>3.96</v>
      </c>
      <c r="E1745" s="2">
        <v>4.96</v>
      </c>
      <c r="F1745">
        <v>5.52</v>
      </c>
      <c r="G1745" s="49">
        <v>5.89</v>
      </c>
      <c r="H1745">
        <v>6.74</v>
      </c>
    </row>
    <row r="1746" spans="2:8" x14ac:dyDescent="0.25">
      <c r="B1746" s="1">
        <v>37865</v>
      </c>
      <c r="C1746">
        <v>2.85</v>
      </c>
      <c r="D1746">
        <v>3.95</v>
      </c>
      <c r="E1746" s="2">
        <v>4.95</v>
      </c>
      <c r="F1746">
        <v>5.5</v>
      </c>
      <c r="G1746" s="49">
        <v>5.89</v>
      </c>
      <c r="H1746">
        <v>6.73</v>
      </c>
    </row>
    <row r="1747" spans="2:8" x14ac:dyDescent="0.25">
      <c r="B1747" s="1">
        <v>37866</v>
      </c>
      <c r="C1747">
        <v>2.93</v>
      </c>
      <c r="D1747">
        <v>4.09</v>
      </c>
      <c r="E1747" s="2">
        <v>5.0999999999999996</v>
      </c>
      <c r="F1747">
        <v>5.62</v>
      </c>
      <c r="G1747" s="49">
        <v>6.01</v>
      </c>
      <c r="H1747">
        <v>6.81</v>
      </c>
    </row>
    <row r="1748" spans="2:8" x14ac:dyDescent="0.25">
      <c r="B1748" s="1">
        <v>37867</v>
      </c>
      <c r="C1748">
        <v>2.91</v>
      </c>
      <c r="D1748">
        <v>4.07</v>
      </c>
      <c r="E1748" s="2">
        <v>5.08</v>
      </c>
      <c r="F1748">
        <v>5.61</v>
      </c>
      <c r="G1748" s="49">
        <v>6</v>
      </c>
      <c r="H1748">
        <v>6.82</v>
      </c>
    </row>
    <row r="1749" spans="2:8" x14ac:dyDescent="0.25">
      <c r="B1749" s="1">
        <v>37868</v>
      </c>
      <c r="C1749">
        <v>2.81</v>
      </c>
      <c r="D1749">
        <v>3.96</v>
      </c>
      <c r="E1749" s="2">
        <v>4.97</v>
      </c>
      <c r="F1749">
        <v>5.53</v>
      </c>
      <c r="G1749" s="49">
        <v>5.92</v>
      </c>
      <c r="H1749">
        <v>6.79</v>
      </c>
    </row>
    <row r="1750" spans="2:8" x14ac:dyDescent="0.25">
      <c r="B1750" s="1">
        <v>37869</v>
      </c>
      <c r="C1750">
        <v>2.64</v>
      </c>
      <c r="D1750">
        <v>3.74</v>
      </c>
      <c r="E1750" s="2">
        <v>4.76</v>
      </c>
      <c r="F1750">
        <v>5.37</v>
      </c>
      <c r="G1750" s="49">
        <v>5.77</v>
      </c>
      <c r="H1750">
        <v>6.68</v>
      </c>
    </row>
    <row r="1751" spans="2:8" x14ac:dyDescent="0.25">
      <c r="B1751" s="1">
        <v>37872</v>
      </c>
      <c r="C1751">
        <v>2.65</v>
      </c>
      <c r="D1751">
        <v>3.78</v>
      </c>
      <c r="E1751" s="2">
        <v>4.8</v>
      </c>
      <c r="F1751">
        <v>5.41</v>
      </c>
      <c r="G1751" s="49">
        <v>5.8</v>
      </c>
      <c r="H1751">
        <v>6.71</v>
      </c>
    </row>
    <row r="1752" spans="2:8" x14ac:dyDescent="0.25">
      <c r="B1752" s="1">
        <v>37873</v>
      </c>
      <c r="C1752">
        <v>2.61</v>
      </c>
      <c r="D1752">
        <v>3.73</v>
      </c>
      <c r="E1752" s="2">
        <v>4.76</v>
      </c>
      <c r="F1752">
        <v>5.39</v>
      </c>
      <c r="G1752" s="49">
        <v>5.78</v>
      </c>
      <c r="H1752">
        <v>6.7</v>
      </c>
    </row>
    <row r="1753" spans="2:8" x14ac:dyDescent="0.25">
      <c r="B1753" s="1">
        <v>37874</v>
      </c>
      <c r="C1753">
        <v>2.5499999999999998</v>
      </c>
      <c r="D1753">
        <v>3.62</v>
      </c>
      <c r="E1753" s="2">
        <v>4.6399999999999997</v>
      </c>
      <c r="F1753">
        <v>5.28</v>
      </c>
      <c r="G1753" s="49">
        <v>5.67</v>
      </c>
      <c r="H1753">
        <v>6.62</v>
      </c>
    </row>
    <row r="1754" spans="2:8" x14ac:dyDescent="0.25">
      <c r="B1754" s="1">
        <v>37875</v>
      </c>
      <c r="C1754">
        <v>2.6</v>
      </c>
      <c r="D1754">
        <v>3.69</v>
      </c>
      <c r="E1754" s="2">
        <v>4.71</v>
      </c>
      <c r="F1754">
        <v>5.33</v>
      </c>
      <c r="G1754" s="49">
        <v>5.73</v>
      </c>
      <c r="H1754">
        <v>6.68</v>
      </c>
    </row>
    <row r="1755" spans="2:8" x14ac:dyDescent="0.25">
      <c r="B1755" s="1">
        <v>37876</v>
      </c>
      <c r="C1755">
        <v>2.54</v>
      </c>
      <c r="D1755">
        <v>3.61</v>
      </c>
      <c r="E1755" s="2">
        <v>4.62</v>
      </c>
      <c r="F1755">
        <v>5.26</v>
      </c>
      <c r="G1755" s="49">
        <v>5.66</v>
      </c>
      <c r="H1755">
        <v>6.62</v>
      </c>
    </row>
    <row r="1756" spans="2:8" x14ac:dyDescent="0.25">
      <c r="B1756" s="1">
        <v>37879</v>
      </c>
      <c r="C1756">
        <v>2.48</v>
      </c>
      <c r="D1756">
        <v>3.55</v>
      </c>
      <c r="E1756" s="2">
        <v>4.57</v>
      </c>
      <c r="F1756">
        <v>5.22</v>
      </c>
      <c r="G1756" s="49">
        <v>5.63</v>
      </c>
      <c r="H1756">
        <v>6.59</v>
      </c>
    </row>
    <row r="1757" spans="2:8" x14ac:dyDescent="0.25">
      <c r="B1757" s="1">
        <v>37880</v>
      </c>
      <c r="C1757">
        <v>2.4900000000000002</v>
      </c>
      <c r="D1757">
        <v>3.56</v>
      </c>
      <c r="E1757" s="2">
        <v>4.59</v>
      </c>
      <c r="F1757">
        <v>5.26</v>
      </c>
      <c r="G1757" s="49">
        <v>5.67</v>
      </c>
      <c r="H1757">
        <v>6.63</v>
      </c>
    </row>
    <row r="1758" spans="2:8" x14ac:dyDescent="0.25">
      <c r="B1758" s="1">
        <v>37881</v>
      </c>
      <c r="C1758">
        <v>2.46</v>
      </c>
      <c r="D1758">
        <v>3.49</v>
      </c>
      <c r="E1758" s="2">
        <v>4.51</v>
      </c>
      <c r="F1758">
        <v>5.15</v>
      </c>
      <c r="G1758" s="49">
        <v>5.57</v>
      </c>
      <c r="H1758">
        <v>6.52</v>
      </c>
    </row>
    <row r="1759" spans="2:8" x14ac:dyDescent="0.25">
      <c r="B1759" s="1">
        <v>37882</v>
      </c>
      <c r="C1759">
        <v>2.5099999999999998</v>
      </c>
      <c r="D1759">
        <v>3.52</v>
      </c>
      <c r="E1759" s="2">
        <v>4.5199999999999996</v>
      </c>
      <c r="F1759">
        <v>5.14</v>
      </c>
      <c r="G1759" s="49">
        <v>5.55</v>
      </c>
      <c r="H1759">
        <v>6.49</v>
      </c>
    </row>
    <row r="1760" spans="2:8" x14ac:dyDescent="0.25">
      <c r="B1760" s="1">
        <v>37883</v>
      </c>
      <c r="C1760">
        <v>2.52</v>
      </c>
      <c r="D1760">
        <v>3.53</v>
      </c>
      <c r="E1760" s="2">
        <v>4.53</v>
      </c>
      <c r="F1760">
        <v>5.1100000000000003</v>
      </c>
      <c r="G1760" s="49">
        <v>5.52</v>
      </c>
      <c r="H1760">
        <v>6.45</v>
      </c>
    </row>
    <row r="1761" spans="2:8" x14ac:dyDescent="0.25">
      <c r="B1761" s="1">
        <v>37886</v>
      </c>
      <c r="C1761">
        <v>2.5</v>
      </c>
      <c r="D1761">
        <v>3.56</v>
      </c>
      <c r="E1761" s="2">
        <v>4.58</v>
      </c>
      <c r="F1761">
        <v>5.19</v>
      </c>
      <c r="G1761" s="49">
        <v>5.59</v>
      </c>
      <c r="H1761">
        <v>6.53</v>
      </c>
    </row>
    <row r="1762" spans="2:8" x14ac:dyDescent="0.25">
      <c r="B1762" s="1">
        <v>37887</v>
      </c>
      <c r="C1762">
        <v>2.4900000000000002</v>
      </c>
      <c r="D1762">
        <v>3.54</v>
      </c>
      <c r="E1762" s="2">
        <v>4.55</v>
      </c>
      <c r="F1762">
        <v>5.17</v>
      </c>
      <c r="G1762" s="49">
        <v>5.58</v>
      </c>
      <c r="H1762">
        <v>6.49</v>
      </c>
    </row>
    <row r="1763" spans="2:8" x14ac:dyDescent="0.25">
      <c r="B1763" s="1">
        <v>37888</v>
      </c>
      <c r="C1763">
        <v>2.46</v>
      </c>
      <c r="D1763">
        <v>3.48</v>
      </c>
      <c r="E1763" s="2">
        <v>4.4800000000000004</v>
      </c>
      <c r="F1763">
        <v>5.0999999999999996</v>
      </c>
      <c r="G1763" s="49">
        <v>5.5</v>
      </c>
      <c r="H1763">
        <v>6.41</v>
      </c>
    </row>
    <row r="1764" spans="2:8" x14ac:dyDescent="0.25">
      <c r="B1764" s="1">
        <v>37889</v>
      </c>
      <c r="C1764">
        <v>2.4700000000000002</v>
      </c>
      <c r="D1764">
        <v>3.47</v>
      </c>
      <c r="E1764" s="2">
        <v>4.45</v>
      </c>
      <c r="F1764">
        <v>5.0599999999999996</v>
      </c>
      <c r="G1764" s="49">
        <v>5.46</v>
      </c>
      <c r="H1764">
        <v>6.38</v>
      </c>
    </row>
    <row r="1765" spans="2:8" x14ac:dyDescent="0.25">
      <c r="B1765" s="1">
        <v>37890</v>
      </c>
      <c r="C1765">
        <v>2.41</v>
      </c>
      <c r="D1765">
        <v>3.38</v>
      </c>
      <c r="E1765" s="2">
        <v>4.3499999999999996</v>
      </c>
      <c r="F1765">
        <v>4.97</v>
      </c>
      <c r="G1765" s="49">
        <v>5.38</v>
      </c>
      <c r="H1765">
        <v>6.32</v>
      </c>
    </row>
    <row r="1766" spans="2:8" x14ac:dyDescent="0.25">
      <c r="B1766" s="1">
        <v>37893</v>
      </c>
      <c r="C1766">
        <v>2.42</v>
      </c>
      <c r="D1766">
        <v>3.4</v>
      </c>
      <c r="E1766" s="2">
        <v>4.3899999999999997</v>
      </c>
      <c r="F1766">
        <v>5.0199999999999996</v>
      </c>
      <c r="G1766" s="49">
        <v>5.43</v>
      </c>
      <c r="H1766">
        <v>6.37</v>
      </c>
    </row>
    <row r="1767" spans="2:8" x14ac:dyDescent="0.25">
      <c r="B1767" s="1">
        <v>37894</v>
      </c>
      <c r="C1767">
        <v>2.34</v>
      </c>
      <c r="D1767">
        <v>3.26</v>
      </c>
      <c r="E1767" s="2">
        <v>4.24</v>
      </c>
      <c r="F1767">
        <v>4.92</v>
      </c>
      <c r="G1767" s="49">
        <v>5.36</v>
      </c>
      <c r="H1767">
        <v>6.27</v>
      </c>
    </row>
    <row r="1768" spans="2:8" x14ac:dyDescent="0.25">
      <c r="B1768" s="1">
        <v>37895</v>
      </c>
      <c r="C1768">
        <v>2.33</v>
      </c>
      <c r="D1768">
        <v>3.25</v>
      </c>
      <c r="E1768" s="2">
        <v>4.24</v>
      </c>
      <c r="F1768">
        <v>4.9000000000000004</v>
      </c>
      <c r="G1768" s="49">
        <v>5.35</v>
      </c>
      <c r="H1768">
        <v>6.26</v>
      </c>
    </row>
    <row r="1769" spans="2:8" x14ac:dyDescent="0.25">
      <c r="B1769" s="1">
        <v>37896</v>
      </c>
      <c r="C1769">
        <v>2.36</v>
      </c>
      <c r="D1769">
        <v>3.31</v>
      </c>
      <c r="E1769" s="2">
        <v>4.3099999999999996</v>
      </c>
      <c r="F1769">
        <v>4.9800000000000004</v>
      </c>
      <c r="G1769" s="49">
        <v>5.43</v>
      </c>
      <c r="H1769">
        <v>6.31</v>
      </c>
    </row>
    <row r="1770" spans="2:8" x14ac:dyDescent="0.25">
      <c r="B1770" s="1">
        <v>37897</v>
      </c>
      <c r="C1770">
        <v>2.52</v>
      </c>
      <c r="D1770">
        <v>3.51</v>
      </c>
      <c r="E1770" s="2">
        <v>4.5199999999999996</v>
      </c>
      <c r="F1770">
        <v>5.17</v>
      </c>
      <c r="G1770" s="49">
        <v>5.61</v>
      </c>
      <c r="H1770">
        <v>6.47</v>
      </c>
    </row>
    <row r="1771" spans="2:8" x14ac:dyDescent="0.25">
      <c r="B1771" s="1">
        <v>37900</v>
      </c>
      <c r="C1771">
        <v>2.4500000000000002</v>
      </c>
      <c r="D1771">
        <v>3.44</v>
      </c>
      <c r="E1771" s="2">
        <v>4.46</v>
      </c>
      <c r="F1771">
        <v>5.1100000000000003</v>
      </c>
      <c r="G1771" s="49">
        <v>5.56</v>
      </c>
      <c r="H1771">
        <v>6.43</v>
      </c>
    </row>
    <row r="1772" spans="2:8" x14ac:dyDescent="0.25">
      <c r="B1772" s="1">
        <v>37901</v>
      </c>
      <c r="C1772">
        <v>2.5</v>
      </c>
      <c r="D1772">
        <v>3.51</v>
      </c>
      <c r="E1772" s="2">
        <v>4.55</v>
      </c>
      <c r="F1772">
        <v>5.2</v>
      </c>
      <c r="G1772" s="49">
        <v>5.66</v>
      </c>
      <c r="H1772">
        <v>6.52</v>
      </c>
    </row>
    <row r="1773" spans="2:8" x14ac:dyDescent="0.25">
      <c r="B1773" s="1">
        <v>37902</v>
      </c>
      <c r="C1773">
        <v>2.5099999999999998</v>
      </c>
      <c r="D1773">
        <v>3.5</v>
      </c>
      <c r="E1773" s="2">
        <v>4.53</v>
      </c>
      <c r="F1773">
        <v>5.18</v>
      </c>
      <c r="G1773" s="49">
        <v>5.64</v>
      </c>
      <c r="H1773">
        <v>6.53</v>
      </c>
    </row>
    <row r="1774" spans="2:8" x14ac:dyDescent="0.25">
      <c r="B1774" s="1">
        <v>37903</v>
      </c>
      <c r="C1774">
        <v>2.5299999999999998</v>
      </c>
      <c r="D1774">
        <v>3.54</v>
      </c>
      <c r="E1774" s="2">
        <v>4.57</v>
      </c>
      <c r="F1774">
        <v>5.23</v>
      </c>
      <c r="G1774" s="49">
        <v>5.69</v>
      </c>
      <c r="H1774">
        <v>6.57</v>
      </c>
    </row>
    <row r="1775" spans="2:8" x14ac:dyDescent="0.25">
      <c r="B1775" s="1">
        <v>37904</v>
      </c>
      <c r="C1775">
        <v>2.5</v>
      </c>
      <c r="D1775">
        <v>3.49</v>
      </c>
      <c r="E1775" s="2">
        <v>4.51</v>
      </c>
      <c r="F1775">
        <v>5.17</v>
      </c>
      <c r="G1775" s="49">
        <v>5.64</v>
      </c>
      <c r="H1775">
        <v>6.53</v>
      </c>
    </row>
    <row r="1776" spans="2:8" x14ac:dyDescent="0.25">
      <c r="B1776" s="1">
        <v>37907</v>
      </c>
      <c r="C1776">
        <v>2.48</v>
      </c>
      <c r="D1776">
        <v>3.49</v>
      </c>
      <c r="E1776" s="2">
        <v>4.51</v>
      </c>
      <c r="F1776">
        <v>5.17</v>
      </c>
      <c r="G1776" s="49">
        <v>5.64</v>
      </c>
      <c r="H1776">
        <v>6.53</v>
      </c>
    </row>
    <row r="1777" spans="2:8" x14ac:dyDescent="0.25">
      <c r="B1777" s="1">
        <v>37908</v>
      </c>
      <c r="C1777">
        <v>2.54</v>
      </c>
      <c r="D1777">
        <v>3.58</v>
      </c>
      <c r="E1777" s="2">
        <v>4.6100000000000003</v>
      </c>
      <c r="F1777">
        <v>5.26</v>
      </c>
      <c r="G1777" s="49">
        <v>5.73</v>
      </c>
      <c r="H1777">
        <v>6.61</v>
      </c>
    </row>
    <row r="1778" spans="2:8" x14ac:dyDescent="0.25">
      <c r="B1778" s="1">
        <v>37909</v>
      </c>
      <c r="C1778">
        <v>2.61</v>
      </c>
      <c r="D1778">
        <v>3.63</v>
      </c>
      <c r="E1778" s="2">
        <v>4.6500000000000004</v>
      </c>
      <c r="F1778">
        <v>5.29</v>
      </c>
      <c r="G1778" s="49">
        <v>5.75</v>
      </c>
      <c r="H1778">
        <v>6.62</v>
      </c>
    </row>
    <row r="1779" spans="2:8" x14ac:dyDescent="0.25">
      <c r="B1779" s="1">
        <v>37910</v>
      </c>
      <c r="C1779">
        <v>2.75</v>
      </c>
      <c r="D1779">
        <v>3.75</v>
      </c>
      <c r="E1779" s="2">
        <v>4.74</v>
      </c>
      <c r="F1779">
        <v>5.34</v>
      </c>
      <c r="G1779" s="49">
        <v>5.8</v>
      </c>
      <c r="H1779">
        <v>6.62</v>
      </c>
    </row>
    <row r="1780" spans="2:8" x14ac:dyDescent="0.25">
      <c r="B1780" s="1">
        <v>37911</v>
      </c>
      <c r="C1780">
        <v>2.68</v>
      </c>
      <c r="D1780">
        <v>3.68</v>
      </c>
      <c r="E1780" s="2">
        <v>4.6500000000000004</v>
      </c>
      <c r="F1780">
        <v>5.26</v>
      </c>
      <c r="G1780" s="49">
        <v>5.73</v>
      </c>
      <c r="H1780">
        <v>6.55</v>
      </c>
    </row>
    <row r="1781" spans="2:8" x14ac:dyDescent="0.25">
      <c r="B1781" s="1">
        <v>37914</v>
      </c>
      <c r="C1781">
        <v>2.65</v>
      </c>
      <c r="D1781">
        <v>3.66</v>
      </c>
      <c r="E1781" s="2">
        <v>4.6399999999999997</v>
      </c>
      <c r="F1781">
        <v>5.24</v>
      </c>
      <c r="G1781" s="49">
        <v>5.71</v>
      </c>
      <c r="H1781">
        <v>6.52</v>
      </c>
    </row>
    <row r="1782" spans="2:8" x14ac:dyDescent="0.25">
      <c r="B1782" s="1">
        <v>37915</v>
      </c>
      <c r="C1782">
        <v>2.68</v>
      </c>
      <c r="D1782">
        <v>3.67</v>
      </c>
      <c r="E1782" s="2">
        <v>4.6399999999999997</v>
      </c>
      <c r="F1782">
        <v>5.24</v>
      </c>
      <c r="G1782" s="49">
        <v>5.71</v>
      </c>
      <c r="H1782">
        <v>6.52</v>
      </c>
    </row>
    <row r="1783" spans="2:8" x14ac:dyDescent="0.25">
      <c r="B1783" s="1">
        <v>37916</v>
      </c>
      <c r="C1783">
        <v>2.62</v>
      </c>
      <c r="D1783">
        <v>3.58</v>
      </c>
      <c r="E1783" s="2">
        <v>4.55</v>
      </c>
      <c r="F1783">
        <v>5.17</v>
      </c>
      <c r="G1783" s="49">
        <v>5.63</v>
      </c>
      <c r="H1783">
        <v>6.46</v>
      </c>
    </row>
    <row r="1784" spans="2:8" x14ac:dyDescent="0.25">
      <c r="B1784" s="1">
        <v>37917</v>
      </c>
      <c r="C1784">
        <v>2.64</v>
      </c>
      <c r="D1784">
        <v>3.61</v>
      </c>
      <c r="E1784" s="2">
        <v>4.59</v>
      </c>
      <c r="F1784">
        <v>5.21</v>
      </c>
      <c r="G1784" s="49">
        <v>5.67</v>
      </c>
      <c r="H1784">
        <v>6.5</v>
      </c>
    </row>
    <row r="1785" spans="2:8" x14ac:dyDescent="0.25">
      <c r="B1785" s="1">
        <v>37918</v>
      </c>
      <c r="C1785">
        <v>2.57</v>
      </c>
      <c r="D1785">
        <v>3.51</v>
      </c>
      <c r="E1785" s="2">
        <v>4.4800000000000004</v>
      </c>
      <c r="F1785">
        <v>5.09</v>
      </c>
      <c r="G1785" s="49">
        <v>5.57</v>
      </c>
      <c r="H1785">
        <v>6.4</v>
      </c>
    </row>
    <row r="1786" spans="2:8" x14ac:dyDescent="0.25">
      <c r="B1786" s="1">
        <v>37921</v>
      </c>
      <c r="C1786">
        <v>2.61</v>
      </c>
      <c r="D1786">
        <v>3.56</v>
      </c>
      <c r="E1786" s="2">
        <v>4.54</v>
      </c>
      <c r="F1786">
        <v>5.15</v>
      </c>
      <c r="G1786" s="49">
        <v>5.62</v>
      </c>
      <c r="H1786">
        <v>6.44</v>
      </c>
    </row>
    <row r="1787" spans="2:8" x14ac:dyDescent="0.25">
      <c r="B1787" s="1">
        <v>37922</v>
      </c>
      <c r="C1787">
        <v>2.5099999999999998</v>
      </c>
      <c r="D1787">
        <v>3.46</v>
      </c>
      <c r="E1787" s="2">
        <v>4.43</v>
      </c>
      <c r="F1787">
        <v>5.0599999999999996</v>
      </c>
      <c r="G1787" s="49">
        <v>5.54</v>
      </c>
      <c r="H1787">
        <v>6.38</v>
      </c>
    </row>
    <row r="1788" spans="2:8" x14ac:dyDescent="0.25">
      <c r="B1788" s="1">
        <v>37923</v>
      </c>
      <c r="C1788">
        <v>2.57</v>
      </c>
      <c r="D1788">
        <v>3.53</v>
      </c>
      <c r="E1788" s="2">
        <v>4.5199999999999996</v>
      </c>
      <c r="F1788">
        <v>5.15</v>
      </c>
      <c r="G1788" s="49">
        <v>5.62</v>
      </c>
      <c r="H1788">
        <v>6.45</v>
      </c>
    </row>
    <row r="1789" spans="2:8" x14ac:dyDescent="0.25">
      <c r="B1789" s="1">
        <v>37924</v>
      </c>
      <c r="C1789">
        <v>2.64</v>
      </c>
      <c r="D1789">
        <v>3.62</v>
      </c>
      <c r="E1789" s="2">
        <v>4.5999999999999996</v>
      </c>
      <c r="F1789">
        <v>5.21</v>
      </c>
      <c r="G1789" s="49">
        <v>5.67</v>
      </c>
      <c r="H1789">
        <v>6.49</v>
      </c>
    </row>
    <row r="1790" spans="2:8" x14ac:dyDescent="0.25">
      <c r="B1790" s="1">
        <v>37925</v>
      </c>
      <c r="C1790">
        <v>2.65</v>
      </c>
      <c r="D1790">
        <v>3.65</v>
      </c>
      <c r="E1790" s="2">
        <v>4.62</v>
      </c>
      <c r="F1790">
        <v>5.21</v>
      </c>
      <c r="G1790" s="49">
        <v>5.64</v>
      </c>
      <c r="H1790">
        <v>6.49</v>
      </c>
    </row>
    <row r="1791" spans="2:8" x14ac:dyDescent="0.25">
      <c r="B1791" s="1">
        <v>37928</v>
      </c>
      <c r="C1791">
        <v>2.73</v>
      </c>
      <c r="D1791">
        <v>3.73</v>
      </c>
      <c r="E1791" s="2">
        <v>4.68</v>
      </c>
      <c r="F1791">
        <v>5.27</v>
      </c>
      <c r="G1791" s="49">
        <v>5.7</v>
      </c>
      <c r="H1791">
        <v>6.51</v>
      </c>
    </row>
    <row r="1792" spans="2:8" x14ac:dyDescent="0.25">
      <c r="B1792" s="1">
        <v>37929</v>
      </c>
      <c r="C1792">
        <v>2.68</v>
      </c>
      <c r="D1792">
        <v>3.67</v>
      </c>
      <c r="E1792" s="2">
        <v>4.6100000000000003</v>
      </c>
      <c r="F1792">
        <v>5.21</v>
      </c>
      <c r="G1792" s="49">
        <v>5.64</v>
      </c>
      <c r="H1792">
        <v>6.46</v>
      </c>
    </row>
    <row r="1793" spans="2:8" x14ac:dyDescent="0.25">
      <c r="B1793" s="1">
        <v>37930</v>
      </c>
      <c r="C1793">
        <v>2.77</v>
      </c>
      <c r="D1793">
        <v>3.75</v>
      </c>
      <c r="E1793" s="2">
        <v>4.6900000000000004</v>
      </c>
      <c r="F1793">
        <v>5.27</v>
      </c>
      <c r="G1793" s="49">
        <v>5.68</v>
      </c>
      <c r="H1793">
        <v>6.52</v>
      </c>
    </row>
    <row r="1794" spans="2:8" x14ac:dyDescent="0.25">
      <c r="B1794" s="1">
        <v>37931</v>
      </c>
      <c r="C1794">
        <v>2.83</v>
      </c>
      <c r="D1794">
        <v>3.82</v>
      </c>
      <c r="E1794" s="2">
        <v>4.76</v>
      </c>
      <c r="F1794">
        <v>5.34</v>
      </c>
      <c r="G1794" s="49">
        <v>5.75</v>
      </c>
      <c r="H1794">
        <v>6.59</v>
      </c>
    </row>
    <row r="1795" spans="2:8" x14ac:dyDescent="0.25">
      <c r="B1795" s="1">
        <v>37932</v>
      </c>
      <c r="C1795">
        <v>2.86</v>
      </c>
      <c r="D1795">
        <v>3.86</v>
      </c>
      <c r="E1795" s="2">
        <v>4.79</v>
      </c>
      <c r="F1795">
        <v>5.36</v>
      </c>
      <c r="G1795" s="49">
        <v>5.78</v>
      </c>
      <c r="H1795">
        <v>6.6</v>
      </c>
    </row>
    <row r="1796" spans="2:8" x14ac:dyDescent="0.25">
      <c r="B1796" s="1">
        <v>37935</v>
      </c>
      <c r="C1796">
        <v>2.87</v>
      </c>
      <c r="D1796">
        <v>3.88</v>
      </c>
      <c r="E1796" s="2">
        <v>4.8099999999999996</v>
      </c>
      <c r="F1796">
        <v>5.37</v>
      </c>
      <c r="G1796" s="49">
        <v>5.78</v>
      </c>
      <c r="H1796">
        <v>6.62</v>
      </c>
    </row>
    <row r="1797" spans="2:8" x14ac:dyDescent="0.25">
      <c r="B1797" s="1">
        <v>37936</v>
      </c>
      <c r="C1797">
        <v>2.86</v>
      </c>
      <c r="D1797">
        <v>3.88</v>
      </c>
      <c r="E1797" s="2">
        <v>4.8</v>
      </c>
      <c r="F1797">
        <v>5.37</v>
      </c>
      <c r="G1797" s="49">
        <v>5.78</v>
      </c>
      <c r="H1797">
        <v>6.62</v>
      </c>
    </row>
    <row r="1798" spans="2:8" x14ac:dyDescent="0.25">
      <c r="B1798" s="1">
        <v>37937</v>
      </c>
      <c r="C1798">
        <v>2.82</v>
      </c>
      <c r="D1798">
        <v>3.81</v>
      </c>
      <c r="E1798" s="2">
        <v>4.7300000000000004</v>
      </c>
      <c r="F1798">
        <v>5.3</v>
      </c>
      <c r="G1798" s="49">
        <v>5.73</v>
      </c>
      <c r="H1798">
        <v>6.53</v>
      </c>
    </row>
    <row r="1799" spans="2:8" x14ac:dyDescent="0.25">
      <c r="B1799" s="1">
        <v>37938</v>
      </c>
      <c r="C1799">
        <v>2.69</v>
      </c>
      <c r="D1799">
        <v>3.65</v>
      </c>
      <c r="E1799" s="2">
        <v>4.55</v>
      </c>
      <c r="F1799">
        <v>5.15</v>
      </c>
      <c r="G1799" s="49">
        <v>5.58</v>
      </c>
      <c r="H1799">
        <v>6.4</v>
      </c>
    </row>
    <row r="1800" spans="2:8" x14ac:dyDescent="0.25">
      <c r="B1800" s="1">
        <v>37939</v>
      </c>
      <c r="C1800">
        <v>2.62</v>
      </c>
      <c r="D1800">
        <v>3.57</v>
      </c>
      <c r="E1800" s="2">
        <v>4.47</v>
      </c>
      <c r="F1800">
        <v>5.08</v>
      </c>
      <c r="G1800" s="49">
        <v>5.52</v>
      </c>
      <c r="H1800">
        <v>6.34</v>
      </c>
    </row>
    <row r="1801" spans="2:8" x14ac:dyDescent="0.25">
      <c r="B1801" s="1">
        <v>37942</v>
      </c>
      <c r="C1801">
        <v>2.5499999999999998</v>
      </c>
      <c r="D1801">
        <v>3.51</v>
      </c>
      <c r="E1801" s="2">
        <v>4.4000000000000004</v>
      </c>
      <c r="F1801">
        <v>5.03</v>
      </c>
      <c r="G1801" s="49">
        <v>5.48</v>
      </c>
      <c r="H1801">
        <v>6.3</v>
      </c>
    </row>
    <row r="1802" spans="2:8" x14ac:dyDescent="0.25">
      <c r="B1802" s="1">
        <v>37943</v>
      </c>
      <c r="C1802">
        <v>2.57</v>
      </c>
      <c r="D1802">
        <v>3.51</v>
      </c>
      <c r="E1802" s="2">
        <v>4.3899999999999997</v>
      </c>
      <c r="F1802">
        <v>5.01</v>
      </c>
      <c r="G1802" s="49">
        <v>5.46</v>
      </c>
      <c r="H1802">
        <v>6.28</v>
      </c>
    </row>
    <row r="1803" spans="2:8" x14ac:dyDescent="0.25">
      <c r="B1803" s="1">
        <v>37944</v>
      </c>
      <c r="C1803">
        <v>2.64</v>
      </c>
      <c r="D1803">
        <v>3.58</v>
      </c>
      <c r="E1803" s="2">
        <v>4.46</v>
      </c>
      <c r="F1803">
        <v>5.08</v>
      </c>
      <c r="G1803" s="49">
        <v>5.52</v>
      </c>
      <c r="H1803">
        <v>6.34</v>
      </c>
    </row>
    <row r="1804" spans="2:8" x14ac:dyDescent="0.25">
      <c r="B1804" s="1">
        <v>37945</v>
      </c>
      <c r="C1804">
        <v>2.58</v>
      </c>
      <c r="D1804">
        <v>3.51</v>
      </c>
      <c r="E1804" s="2">
        <v>4.3899999999999997</v>
      </c>
      <c r="F1804">
        <v>5.01</v>
      </c>
      <c r="G1804" s="49">
        <v>5.45</v>
      </c>
      <c r="H1804">
        <v>6.28</v>
      </c>
    </row>
    <row r="1805" spans="2:8" x14ac:dyDescent="0.25">
      <c r="B1805" s="1">
        <v>37946</v>
      </c>
      <c r="C1805">
        <v>2.58</v>
      </c>
      <c r="D1805">
        <v>3.51</v>
      </c>
      <c r="E1805" s="2">
        <v>4.3899999999999997</v>
      </c>
      <c r="F1805">
        <v>5</v>
      </c>
      <c r="G1805" s="49">
        <v>5.44</v>
      </c>
      <c r="H1805">
        <v>6.26</v>
      </c>
    </row>
    <row r="1806" spans="2:8" x14ac:dyDescent="0.25">
      <c r="B1806" s="1">
        <v>37949</v>
      </c>
      <c r="C1806">
        <v>2.63</v>
      </c>
      <c r="D1806">
        <v>3.59</v>
      </c>
      <c r="E1806" s="2">
        <v>4.47</v>
      </c>
      <c r="F1806">
        <v>5.08</v>
      </c>
      <c r="G1806" s="49">
        <v>5.52</v>
      </c>
      <c r="H1806">
        <v>6.33</v>
      </c>
    </row>
    <row r="1807" spans="2:8" x14ac:dyDescent="0.25">
      <c r="B1807" s="1">
        <v>37950</v>
      </c>
      <c r="C1807">
        <v>2.61</v>
      </c>
      <c r="D1807">
        <v>3.55</v>
      </c>
      <c r="E1807" s="2">
        <v>4.43</v>
      </c>
      <c r="F1807">
        <v>5.04</v>
      </c>
      <c r="G1807" s="49">
        <v>5.48</v>
      </c>
      <c r="H1807">
        <v>6.28</v>
      </c>
    </row>
    <row r="1808" spans="2:8" x14ac:dyDescent="0.25">
      <c r="B1808" s="1">
        <v>37951</v>
      </c>
      <c r="C1808">
        <v>2.67</v>
      </c>
      <c r="D1808">
        <v>3.62</v>
      </c>
      <c r="E1808" s="2">
        <v>4.5</v>
      </c>
      <c r="F1808">
        <v>5.09</v>
      </c>
      <c r="G1808" s="49">
        <v>5.53</v>
      </c>
      <c r="H1808">
        <v>6.32</v>
      </c>
    </row>
    <row r="1809" spans="2:8" x14ac:dyDescent="0.25">
      <c r="B1809" s="1">
        <v>37952</v>
      </c>
      <c r="C1809">
        <v>2.67</v>
      </c>
      <c r="D1809">
        <v>3.62</v>
      </c>
      <c r="E1809" s="2">
        <v>4.5</v>
      </c>
      <c r="F1809">
        <v>5.09</v>
      </c>
      <c r="G1809" s="49">
        <v>5.53</v>
      </c>
      <c r="H1809">
        <v>6.32</v>
      </c>
    </row>
    <row r="1810" spans="2:8" x14ac:dyDescent="0.25">
      <c r="B1810" s="1">
        <v>37953</v>
      </c>
      <c r="C1810">
        <v>2.74</v>
      </c>
      <c r="D1810">
        <v>3.7</v>
      </c>
      <c r="E1810" s="2">
        <v>4.58</v>
      </c>
      <c r="F1810">
        <v>5.17</v>
      </c>
      <c r="G1810" s="49">
        <v>5.6</v>
      </c>
      <c r="H1810">
        <v>6.38</v>
      </c>
    </row>
    <row r="1811" spans="2:8" x14ac:dyDescent="0.25">
      <c r="B1811" s="1">
        <v>37955</v>
      </c>
      <c r="C1811">
        <v>2.77</v>
      </c>
      <c r="D1811">
        <v>3.76</v>
      </c>
      <c r="E1811" s="2">
        <v>4.63</v>
      </c>
      <c r="F1811">
        <v>5.21</v>
      </c>
      <c r="G1811" s="49">
        <v>5.6</v>
      </c>
      <c r="H1811">
        <v>6.43</v>
      </c>
    </row>
    <row r="1812" spans="2:8" x14ac:dyDescent="0.25">
      <c r="B1812" s="1">
        <v>37956</v>
      </c>
      <c r="C1812">
        <v>2.83</v>
      </c>
      <c r="D1812">
        <v>3.84</v>
      </c>
      <c r="E1812" s="2">
        <v>4.71</v>
      </c>
      <c r="F1812">
        <v>5.26</v>
      </c>
      <c r="G1812" s="49">
        <v>5.66</v>
      </c>
      <c r="H1812">
        <v>6.44</v>
      </c>
    </row>
    <row r="1813" spans="2:8" x14ac:dyDescent="0.25">
      <c r="B1813" s="1">
        <v>37957</v>
      </c>
      <c r="C1813">
        <v>2.79</v>
      </c>
      <c r="D1813">
        <v>3.81</v>
      </c>
      <c r="E1813" s="2">
        <v>4.68</v>
      </c>
      <c r="F1813">
        <v>5.24</v>
      </c>
      <c r="G1813" s="49">
        <v>5.65</v>
      </c>
      <c r="H1813">
        <v>6.43</v>
      </c>
    </row>
    <row r="1814" spans="2:8" x14ac:dyDescent="0.25">
      <c r="B1814" s="1">
        <v>37958</v>
      </c>
      <c r="C1814">
        <v>2.82</v>
      </c>
      <c r="D1814">
        <v>3.83</v>
      </c>
      <c r="E1814" s="2">
        <v>4.71</v>
      </c>
      <c r="F1814">
        <v>5.26</v>
      </c>
      <c r="G1814" s="49">
        <v>5.66</v>
      </c>
      <c r="H1814">
        <v>6.44</v>
      </c>
    </row>
    <row r="1815" spans="2:8" x14ac:dyDescent="0.25">
      <c r="B1815" s="1">
        <v>37959</v>
      </c>
      <c r="C1815">
        <v>2.77</v>
      </c>
      <c r="D1815">
        <v>3.77</v>
      </c>
      <c r="E1815" s="2">
        <v>4.6399999999999997</v>
      </c>
      <c r="F1815">
        <v>5.21</v>
      </c>
      <c r="G1815" s="49">
        <v>5.62</v>
      </c>
      <c r="H1815">
        <v>6.41</v>
      </c>
    </row>
    <row r="1816" spans="2:8" x14ac:dyDescent="0.25">
      <c r="B1816" s="1">
        <v>37960</v>
      </c>
      <c r="C1816">
        <v>2.6</v>
      </c>
      <c r="D1816">
        <v>3.58</v>
      </c>
      <c r="E1816" s="2">
        <v>4.46</v>
      </c>
      <c r="F1816">
        <v>5.05</v>
      </c>
      <c r="G1816" s="49">
        <v>5.47</v>
      </c>
      <c r="H1816">
        <v>6.3</v>
      </c>
    </row>
    <row r="1817" spans="2:8" x14ac:dyDescent="0.25">
      <c r="B1817" s="1">
        <v>37963</v>
      </c>
      <c r="C1817">
        <v>2.62</v>
      </c>
      <c r="D1817">
        <v>3.63</v>
      </c>
      <c r="E1817" s="2">
        <v>4.51</v>
      </c>
      <c r="F1817">
        <v>5.1100000000000003</v>
      </c>
      <c r="G1817" s="49">
        <v>5.53</v>
      </c>
      <c r="H1817">
        <v>6.37</v>
      </c>
    </row>
    <row r="1818" spans="2:8" x14ac:dyDescent="0.25">
      <c r="B1818" s="1">
        <v>37964</v>
      </c>
      <c r="C1818">
        <v>2.68</v>
      </c>
      <c r="D1818">
        <v>3.71</v>
      </c>
      <c r="E1818" s="2">
        <v>4.59</v>
      </c>
      <c r="F1818">
        <v>5.18</v>
      </c>
      <c r="G1818" s="49">
        <v>5.6</v>
      </c>
      <c r="H1818">
        <v>6.42</v>
      </c>
    </row>
    <row r="1819" spans="2:8" x14ac:dyDescent="0.25">
      <c r="B1819" s="1">
        <v>37965</v>
      </c>
      <c r="C1819">
        <v>2.63</v>
      </c>
      <c r="D1819">
        <v>3.65</v>
      </c>
      <c r="E1819" s="2">
        <v>4.54</v>
      </c>
      <c r="F1819">
        <v>5.15</v>
      </c>
      <c r="G1819" s="49">
        <v>5.57</v>
      </c>
      <c r="H1819">
        <v>6.4</v>
      </c>
    </row>
    <row r="1820" spans="2:8" x14ac:dyDescent="0.25">
      <c r="B1820" s="1">
        <v>37966</v>
      </c>
      <c r="C1820">
        <v>2.5299999999999998</v>
      </c>
      <c r="D1820">
        <v>3.56</v>
      </c>
      <c r="E1820" s="2">
        <v>4.4400000000000004</v>
      </c>
      <c r="F1820">
        <v>5.07</v>
      </c>
      <c r="G1820" s="49">
        <v>5.5</v>
      </c>
      <c r="H1820">
        <v>6.37</v>
      </c>
    </row>
    <row r="1821" spans="2:8" x14ac:dyDescent="0.25">
      <c r="B1821" s="1">
        <v>37967</v>
      </c>
      <c r="C1821">
        <v>2.5299999999999998</v>
      </c>
      <c r="D1821">
        <v>3.56</v>
      </c>
      <c r="E1821" s="2">
        <v>4.4400000000000004</v>
      </c>
      <c r="F1821">
        <v>5.08</v>
      </c>
      <c r="G1821" s="49">
        <v>5.51</v>
      </c>
      <c r="H1821">
        <v>6.35</v>
      </c>
    </row>
    <row r="1822" spans="2:8" x14ac:dyDescent="0.25">
      <c r="B1822" s="1">
        <v>37970</v>
      </c>
      <c r="C1822">
        <v>2.54</v>
      </c>
      <c r="D1822">
        <v>3.58</v>
      </c>
      <c r="E1822" s="2">
        <v>4.46</v>
      </c>
      <c r="F1822">
        <v>5.09</v>
      </c>
      <c r="G1822" s="49">
        <v>5.52</v>
      </c>
      <c r="H1822">
        <v>6.34</v>
      </c>
    </row>
    <row r="1823" spans="2:8" x14ac:dyDescent="0.25">
      <c r="B1823" s="1">
        <v>37971</v>
      </c>
      <c r="C1823">
        <v>2.5099999999999998</v>
      </c>
      <c r="D1823">
        <v>3.55</v>
      </c>
      <c r="E1823" s="2">
        <v>4.42</v>
      </c>
      <c r="F1823">
        <v>5.0599999999999996</v>
      </c>
      <c r="G1823" s="49">
        <v>5.48</v>
      </c>
      <c r="H1823">
        <v>6.33</v>
      </c>
    </row>
    <row r="1824" spans="2:8" x14ac:dyDescent="0.25">
      <c r="B1824" s="1">
        <v>37972</v>
      </c>
      <c r="C1824">
        <v>2.5</v>
      </c>
      <c r="D1824">
        <v>3.52</v>
      </c>
      <c r="E1824" s="2">
        <v>4.38</v>
      </c>
      <c r="F1824">
        <v>5.01</v>
      </c>
      <c r="G1824" s="49">
        <v>5.44</v>
      </c>
      <c r="H1824">
        <v>6.26</v>
      </c>
    </row>
    <row r="1825" spans="2:8" x14ac:dyDescent="0.25">
      <c r="B1825" s="1">
        <v>37973</v>
      </c>
      <c r="C1825">
        <v>2.5</v>
      </c>
      <c r="D1825">
        <v>3.5</v>
      </c>
      <c r="E1825" s="2">
        <v>4.3499999999999996</v>
      </c>
      <c r="F1825">
        <v>4.97</v>
      </c>
      <c r="G1825" s="49">
        <v>5.4</v>
      </c>
      <c r="H1825">
        <v>6.19</v>
      </c>
    </row>
    <row r="1826" spans="2:8" x14ac:dyDescent="0.25">
      <c r="B1826" s="1">
        <v>37974</v>
      </c>
      <c r="C1826">
        <v>2.48</v>
      </c>
      <c r="D1826">
        <v>3.49</v>
      </c>
      <c r="E1826" s="2">
        <v>4.34</v>
      </c>
      <c r="F1826">
        <v>4.9400000000000004</v>
      </c>
      <c r="G1826" s="49">
        <v>5.37</v>
      </c>
      <c r="H1826">
        <v>6.17</v>
      </c>
    </row>
    <row r="1827" spans="2:8" x14ac:dyDescent="0.25">
      <c r="B1827" s="1">
        <v>37977</v>
      </c>
      <c r="C1827">
        <v>2.4900000000000002</v>
      </c>
      <c r="D1827">
        <v>3.51</v>
      </c>
      <c r="E1827" s="2">
        <v>4.3600000000000003</v>
      </c>
      <c r="F1827">
        <v>4.97</v>
      </c>
      <c r="G1827" s="49">
        <v>5.41</v>
      </c>
      <c r="H1827">
        <v>6.2</v>
      </c>
    </row>
    <row r="1828" spans="2:8" x14ac:dyDescent="0.25">
      <c r="B1828" s="1">
        <v>37978</v>
      </c>
      <c r="C1828">
        <v>2.58</v>
      </c>
      <c r="D1828">
        <v>3.62</v>
      </c>
      <c r="E1828" s="2">
        <v>4.47</v>
      </c>
      <c r="F1828">
        <v>5.07</v>
      </c>
      <c r="G1828" s="49">
        <v>5.5</v>
      </c>
      <c r="H1828">
        <v>6.27</v>
      </c>
    </row>
    <row r="1829" spans="2:8" x14ac:dyDescent="0.25">
      <c r="B1829" s="1">
        <v>37979</v>
      </c>
      <c r="C1829">
        <v>2.5</v>
      </c>
      <c r="D1829">
        <v>3.52</v>
      </c>
      <c r="E1829" s="2">
        <v>4.38</v>
      </c>
      <c r="F1829">
        <v>5</v>
      </c>
      <c r="G1829" s="49">
        <v>5.44</v>
      </c>
      <c r="H1829">
        <v>6.22</v>
      </c>
    </row>
    <row r="1830" spans="2:8" x14ac:dyDescent="0.25">
      <c r="B1830" s="1">
        <v>37981</v>
      </c>
      <c r="C1830">
        <v>2.4500000000000002</v>
      </c>
      <c r="D1830">
        <v>3.47</v>
      </c>
      <c r="E1830" s="2">
        <v>4.33</v>
      </c>
      <c r="F1830">
        <v>4.95</v>
      </c>
      <c r="G1830" s="49">
        <v>5.39</v>
      </c>
      <c r="H1830">
        <v>6.18</v>
      </c>
    </row>
    <row r="1831" spans="2:8" x14ac:dyDescent="0.25">
      <c r="B1831" s="1">
        <v>37984</v>
      </c>
      <c r="C1831">
        <v>2.4700000000000002</v>
      </c>
      <c r="D1831">
        <v>3.51</v>
      </c>
      <c r="E1831" s="2">
        <v>4.4000000000000004</v>
      </c>
      <c r="F1831">
        <v>5.0199999999999996</v>
      </c>
      <c r="G1831" s="49">
        <v>5.46</v>
      </c>
      <c r="H1831">
        <v>6.25</v>
      </c>
    </row>
    <row r="1832" spans="2:8" x14ac:dyDescent="0.25">
      <c r="B1832" s="1">
        <v>37985</v>
      </c>
      <c r="C1832">
        <v>2.4900000000000002</v>
      </c>
      <c r="D1832">
        <v>3.54</v>
      </c>
      <c r="E1832" s="2">
        <v>4.43</v>
      </c>
      <c r="F1832">
        <v>5.07</v>
      </c>
      <c r="G1832" s="49">
        <v>5.51</v>
      </c>
      <c r="H1832">
        <v>6.29</v>
      </c>
    </row>
    <row r="1833" spans="2:8" x14ac:dyDescent="0.25">
      <c r="B1833" s="1">
        <v>37986</v>
      </c>
      <c r="C1833">
        <v>2.5099999999999998</v>
      </c>
      <c r="D1833">
        <v>3.57</v>
      </c>
      <c r="E1833" s="2">
        <v>4.43</v>
      </c>
      <c r="F1833">
        <v>5.0599999999999996</v>
      </c>
      <c r="G1833" s="49">
        <v>5.5</v>
      </c>
      <c r="H1833">
        <v>6.31</v>
      </c>
    </row>
    <row r="1834" spans="2:8" x14ac:dyDescent="0.25">
      <c r="B1834" s="1">
        <v>37988</v>
      </c>
      <c r="C1834">
        <v>2.59</v>
      </c>
      <c r="D1834">
        <v>3.68</v>
      </c>
      <c r="E1834" s="2">
        <v>4.54</v>
      </c>
      <c r="F1834">
        <v>5.17</v>
      </c>
      <c r="G1834" s="49">
        <v>5.61</v>
      </c>
      <c r="H1834">
        <v>6.4</v>
      </c>
    </row>
    <row r="1835" spans="2:8" x14ac:dyDescent="0.25">
      <c r="B1835" s="1">
        <v>37991</v>
      </c>
      <c r="C1835">
        <v>2.6</v>
      </c>
      <c r="D1835">
        <v>3.68</v>
      </c>
      <c r="E1835" s="2">
        <v>4.54</v>
      </c>
      <c r="F1835">
        <v>5.17</v>
      </c>
      <c r="G1835" s="49">
        <v>5.61</v>
      </c>
      <c r="H1835">
        <v>6.39</v>
      </c>
    </row>
    <row r="1836" spans="2:8" x14ac:dyDescent="0.25">
      <c r="B1836" s="1">
        <v>37992</v>
      </c>
      <c r="C1836">
        <v>2.5</v>
      </c>
      <c r="D1836">
        <v>3.56</v>
      </c>
      <c r="E1836" s="2">
        <v>4.42</v>
      </c>
      <c r="F1836">
        <v>5.05</v>
      </c>
      <c r="G1836" s="49">
        <v>5.5</v>
      </c>
      <c r="H1836">
        <v>6.31</v>
      </c>
    </row>
    <row r="1837" spans="2:8" x14ac:dyDescent="0.25">
      <c r="B1837" s="1">
        <v>37993</v>
      </c>
      <c r="C1837">
        <v>2.4900000000000002</v>
      </c>
      <c r="D1837">
        <v>3.54</v>
      </c>
      <c r="E1837" s="2">
        <v>4.3899999999999997</v>
      </c>
      <c r="F1837">
        <v>5.01</v>
      </c>
      <c r="G1837" s="49">
        <v>5.47</v>
      </c>
      <c r="H1837">
        <v>6.28</v>
      </c>
    </row>
    <row r="1838" spans="2:8" x14ac:dyDescent="0.25">
      <c r="B1838" s="1">
        <v>37994</v>
      </c>
      <c r="C1838">
        <v>2.4900000000000002</v>
      </c>
      <c r="D1838">
        <v>3.54</v>
      </c>
      <c r="E1838" s="2">
        <v>4.3899999999999997</v>
      </c>
      <c r="F1838">
        <v>5.01</v>
      </c>
      <c r="G1838" s="49">
        <v>5.46</v>
      </c>
      <c r="H1838">
        <v>6.26</v>
      </c>
    </row>
    <row r="1839" spans="2:8" x14ac:dyDescent="0.25">
      <c r="B1839" s="1">
        <v>37995</v>
      </c>
      <c r="C1839">
        <v>2.34</v>
      </c>
      <c r="D1839">
        <v>3.35</v>
      </c>
      <c r="E1839" s="2">
        <v>4.2</v>
      </c>
      <c r="F1839">
        <v>4.8499999999999996</v>
      </c>
      <c r="G1839" s="49">
        <v>5.31</v>
      </c>
      <c r="H1839">
        <v>6.15</v>
      </c>
    </row>
    <row r="1840" spans="2:8" x14ac:dyDescent="0.25">
      <c r="B1840" s="1">
        <v>37998</v>
      </c>
      <c r="C1840">
        <v>2.31</v>
      </c>
      <c r="D1840">
        <v>3.33</v>
      </c>
      <c r="E1840" s="2">
        <v>4.1900000000000004</v>
      </c>
      <c r="F1840">
        <v>4.84</v>
      </c>
      <c r="G1840" s="49">
        <v>5.3</v>
      </c>
      <c r="H1840">
        <v>6.15</v>
      </c>
    </row>
    <row r="1841" spans="2:8" x14ac:dyDescent="0.25">
      <c r="B1841" s="1">
        <v>37999</v>
      </c>
      <c r="C1841">
        <v>2.2599999999999998</v>
      </c>
      <c r="D1841">
        <v>3.27</v>
      </c>
      <c r="E1841" s="2">
        <v>4.13</v>
      </c>
      <c r="F1841">
        <v>4.78</v>
      </c>
      <c r="G1841" s="49">
        <v>5.25</v>
      </c>
      <c r="H1841">
        <v>6.12</v>
      </c>
    </row>
    <row r="1842" spans="2:8" x14ac:dyDescent="0.25">
      <c r="B1842" s="1">
        <v>38000</v>
      </c>
      <c r="C1842">
        <v>2.29</v>
      </c>
      <c r="D1842">
        <v>3.27</v>
      </c>
      <c r="E1842" s="2">
        <v>4.1100000000000003</v>
      </c>
      <c r="F1842">
        <v>4.75</v>
      </c>
      <c r="G1842" s="49">
        <v>5.21</v>
      </c>
      <c r="H1842">
        <v>6.06</v>
      </c>
    </row>
    <row r="1843" spans="2:8" x14ac:dyDescent="0.25">
      <c r="B1843" s="1">
        <v>38001</v>
      </c>
      <c r="C1843">
        <v>2.31</v>
      </c>
      <c r="D1843">
        <v>3.28</v>
      </c>
      <c r="E1843" s="2">
        <v>4.1100000000000003</v>
      </c>
      <c r="F1843">
        <v>4.72</v>
      </c>
      <c r="G1843" s="49">
        <v>5.19</v>
      </c>
      <c r="H1843">
        <v>6.01</v>
      </c>
    </row>
    <row r="1844" spans="2:8" x14ac:dyDescent="0.25">
      <c r="B1844" s="1">
        <v>38002</v>
      </c>
      <c r="C1844">
        <v>2.3199999999999998</v>
      </c>
      <c r="D1844">
        <v>3.32</v>
      </c>
      <c r="E1844" s="2">
        <v>4.16</v>
      </c>
      <c r="F1844">
        <v>4.7699999999999996</v>
      </c>
      <c r="G1844" s="49">
        <v>5.23</v>
      </c>
      <c r="H1844">
        <v>6.03</v>
      </c>
    </row>
    <row r="1845" spans="2:8" x14ac:dyDescent="0.25">
      <c r="B1845" s="1">
        <v>38005</v>
      </c>
      <c r="C1845">
        <v>2.2999999999999998</v>
      </c>
      <c r="D1845">
        <v>3.31</v>
      </c>
      <c r="E1845" s="2">
        <v>4.1500000000000004</v>
      </c>
      <c r="F1845">
        <v>4.76</v>
      </c>
      <c r="G1845" s="49">
        <v>5.23</v>
      </c>
      <c r="H1845">
        <v>6.03</v>
      </c>
    </row>
    <row r="1846" spans="2:8" x14ac:dyDescent="0.25">
      <c r="B1846" s="1">
        <v>38006</v>
      </c>
      <c r="C1846">
        <v>2.31</v>
      </c>
      <c r="D1846">
        <v>3.33</v>
      </c>
      <c r="E1846" s="2">
        <v>4.1900000000000004</v>
      </c>
      <c r="F1846">
        <v>4.8</v>
      </c>
      <c r="G1846" s="49">
        <v>5.26</v>
      </c>
      <c r="H1846">
        <v>6.08</v>
      </c>
    </row>
    <row r="1847" spans="2:8" x14ac:dyDescent="0.25">
      <c r="B1847" s="1">
        <v>38007</v>
      </c>
      <c r="C1847">
        <v>2.31</v>
      </c>
      <c r="D1847">
        <v>3.31</v>
      </c>
      <c r="E1847" s="2">
        <v>4.16</v>
      </c>
      <c r="F1847">
        <v>4.78</v>
      </c>
      <c r="G1847" s="49">
        <v>5.24</v>
      </c>
      <c r="H1847">
        <v>6.07</v>
      </c>
    </row>
    <row r="1848" spans="2:8" x14ac:dyDescent="0.25">
      <c r="B1848" s="1">
        <v>38008</v>
      </c>
      <c r="C1848">
        <v>2.2599999999999998</v>
      </c>
      <c r="D1848">
        <v>3.24</v>
      </c>
      <c r="E1848" s="2">
        <v>4.09</v>
      </c>
      <c r="F1848">
        <v>4.71</v>
      </c>
      <c r="G1848" s="49">
        <v>5.18</v>
      </c>
      <c r="H1848">
        <v>6.01</v>
      </c>
    </row>
    <row r="1849" spans="2:8" x14ac:dyDescent="0.25">
      <c r="B1849" s="1">
        <v>38009</v>
      </c>
      <c r="C1849">
        <v>2.3199999999999998</v>
      </c>
      <c r="D1849">
        <v>3.33</v>
      </c>
      <c r="E1849" s="2">
        <v>4.2</v>
      </c>
      <c r="F1849">
        <v>4.8099999999999996</v>
      </c>
      <c r="G1849" s="49">
        <v>5.27</v>
      </c>
      <c r="H1849">
        <v>6.09</v>
      </c>
    </row>
    <row r="1850" spans="2:8" x14ac:dyDescent="0.25">
      <c r="B1850" s="1">
        <v>38012</v>
      </c>
      <c r="C1850">
        <v>2.34</v>
      </c>
      <c r="D1850">
        <v>3.38</v>
      </c>
      <c r="E1850" s="2">
        <v>4.26</v>
      </c>
      <c r="F1850">
        <v>4.88</v>
      </c>
      <c r="G1850" s="49">
        <v>5.34</v>
      </c>
      <c r="H1850">
        <v>6.16</v>
      </c>
    </row>
    <row r="1851" spans="2:8" x14ac:dyDescent="0.25">
      <c r="B1851" s="1">
        <v>38013</v>
      </c>
      <c r="C1851">
        <v>2.2999999999999998</v>
      </c>
      <c r="D1851">
        <v>3.33</v>
      </c>
      <c r="E1851" s="2">
        <v>4.21</v>
      </c>
      <c r="F1851">
        <v>4.82</v>
      </c>
      <c r="G1851" s="49">
        <v>5.29</v>
      </c>
      <c r="H1851">
        <v>6.11</v>
      </c>
    </row>
    <row r="1852" spans="2:8" x14ac:dyDescent="0.25">
      <c r="B1852" s="1">
        <v>38014</v>
      </c>
      <c r="C1852">
        <v>2.44</v>
      </c>
      <c r="D1852">
        <v>3.48</v>
      </c>
      <c r="E1852" s="2">
        <v>4.34</v>
      </c>
      <c r="F1852">
        <v>4.93</v>
      </c>
      <c r="G1852" s="49">
        <v>5.39</v>
      </c>
      <c r="H1852">
        <v>6.2</v>
      </c>
    </row>
    <row r="1853" spans="2:8" x14ac:dyDescent="0.25">
      <c r="B1853" s="1">
        <v>38015</v>
      </c>
      <c r="C1853">
        <v>2.46</v>
      </c>
      <c r="D1853">
        <v>3.49</v>
      </c>
      <c r="E1853" s="2">
        <v>4.3499999999999996</v>
      </c>
      <c r="F1853">
        <v>4.95</v>
      </c>
      <c r="G1853" s="49">
        <v>5.4</v>
      </c>
      <c r="H1853">
        <v>6.2</v>
      </c>
    </row>
    <row r="1854" spans="2:8" x14ac:dyDescent="0.25">
      <c r="B1854" s="1">
        <v>38016</v>
      </c>
      <c r="C1854">
        <v>2.4300000000000002</v>
      </c>
      <c r="D1854">
        <v>3.44</v>
      </c>
      <c r="E1854" s="2">
        <v>4.3</v>
      </c>
      <c r="F1854">
        <v>4.9000000000000004</v>
      </c>
      <c r="G1854" s="49">
        <v>5.34</v>
      </c>
      <c r="H1854">
        <v>6.15</v>
      </c>
    </row>
    <row r="1855" spans="2:8" x14ac:dyDescent="0.25">
      <c r="B1855" s="1">
        <v>38017</v>
      </c>
      <c r="C1855">
        <v>2.4700000000000002</v>
      </c>
      <c r="D1855">
        <v>3.49</v>
      </c>
      <c r="E1855" s="2">
        <v>4.3499999999999996</v>
      </c>
      <c r="F1855">
        <v>4.9400000000000004</v>
      </c>
      <c r="G1855" s="49">
        <v>5.37</v>
      </c>
      <c r="H1855">
        <v>6.19</v>
      </c>
    </row>
    <row r="1856" spans="2:8" x14ac:dyDescent="0.25">
      <c r="B1856" s="1">
        <v>38019</v>
      </c>
      <c r="C1856">
        <v>2.48</v>
      </c>
      <c r="D1856">
        <v>3.5</v>
      </c>
      <c r="E1856" s="2">
        <v>4.38</v>
      </c>
      <c r="F1856">
        <v>4.9400000000000004</v>
      </c>
      <c r="G1856" s="49">
        <v>5.38</v>
      </c>
      <c r="H1856">
        <v>6.2</v>
      </c>
    </row>
    <row r="1857" spans="2:8" x14ac:dyDescent="0.25">
      <c r="B1857" s="1">
        <v>38020</v>
      </c>
      <c r="C1857">
        <v>2.42</v>
      </c>
      <c r="D1857">
        <v>3.44</v>
      </c>
      <c r="E1857" s="2">
        <v>4.32</v>
      </c>
      <c r="F1857">
        <v>4.9000000000000004</v>
      </c>
      <c r="G1857" s="49">
        <v>5.34</v>
      </c>
      <c r="H1857">
        <v>6.17</v>
      </c>
    </row>
    <row r="1858" spans="2:8" x14ac:dyDescent="0.25">
      <c r="B1858" s="1">
        <v>38021</v>
      </c>
      <c r="C1858">
        <v>2.44</v>
      </c>
      <c r="D1858">
        <v>3.46</v>
      </c>
      <c r="E1858" s="2">
        <v>4.34</v>
      </c>
      <c r="F1858">
        <v>4.92</v>
      </c>
      <c r="G1858" s="49">
        <v>5.35</v>
      </c>
      <c r="H1858">
        <v>6.18</v>
      </c>
    </row>
    <row r="1859" spans="2:8" x14ac:dyDescent="0.25">
      <c r="B1859" s="1">
        <v>38022</v>
      </c>
      <c r="C1859">
        <v>2.5</v>
      </c>
      <c r="D1859">
        <v>3.53</v>
      </c>
      <c r="E1859" s="2">
        <v>4.41</v>
      </c>
      <c r="F1859">
        <v>4.9800000000000004</v>
      </c>
      <c r="G1859" s="49">
        <v>5.41</v>
      </c>
      <c r="H1859">
        <v>6.21</v>
      </c>
    </row>
    <row r="1860" spans="2:8" x14ac:dyDescent="0.25">
      <c r="B1860" s="1">
        <v>38023</v>
      </c>
      <c r="C1860">
        <v>2.4300000000000002</v>
      </c>
      <c r="D1860">
        <v>3.43</v>
      </c>
      <c r="E1860" s="2">
        <v>4.3099999999999996</v>
      </c>
      <c r="F1860">
        <v>4.8899999999999997</v>
      </c>
      <c r="G1860" s="49">
        <v>5.32</v>
      </c>
      <c r="H1860">
        <v>6.14</v>
      </c>
    </row>
    <row r="1861" spans="2:8" x14ac:dyDescent="0.25">
      <c r="B1861" s="1">
        <v>38026</v>
      </c>
      <c r="C1861">
        <v>2.4</v>
      </c>
      <c r="D1861">
        <v>3.4</v>
      </c>
      <c r="E1861" s="2">
        <v>4.2699999999999996</v>
      </c>
      <c r="F1861">
        <v>4.8600000000000003</v>
      </c>
      <c r="G1861" s="49">
        <v>5.3</v>
      </c>
      <c r="H1861">
        <v>6.11</v>
      </c>
    </row>
    <row r="1862" spans="2:8" x14ac:dyDescent="0.25">
      <c r="B1862" s="1">
        <v>38027</v>
      </c>
      <c r="C1862">
        <v>2.4500000000000002</v>
      </c>
      <c r="D1862">
        <v>3.45</v>
      </c>
      <c r="E1862" s="2">
        <v>4.32</v>
      </c>
      <c r="F1862">
        <v>4.9000000000000004</v>
      </c>
      <c r="G1862" s="49">
        <v>5.33</v>
      </c>
      <c r="H1862">
        <v>6.15</v>
      </c>
    </row>
    <row r="1863" spans="2:8" x14ac:dyDescent="0.25">
      <c r="B1863" s="1">
        <v>38028</v>
      </c>
      <c r="C1863">
        <v>2.39</v>
      </c>
      <c r="D1863">
        <v>3.35</v>
      </c>
      <c r="E1863" s="2">
        <v>4.21</v>
      </c>
      <c r="F1863">
        <v>4.8099999999999996</v>
      </c>
      <c r="G1863" s="49">
        <v>5.25</v>
      </c>
      <c r="H1863">
        <v>6.1</v>
      </c>
    </row>
    <row r="1864" spans="2:8" x14ac:dyDescent="0.25">
      <c r="B1864" s="1">
        <v>38029</v>
      </c>
      <c r="C1864">
        <v>2.4</v>
      </c>
      <c r="D1864">
        <v>3.38</v>
      </c>
      <c r="E1864" s="2">
        <v>4.24</v>
      </c>
      <c r="F1864">
        <v>4.84</v>
      </c>
      <c r="G1864" s="49">
        <v>5.29</v>
      </c>
      <c r="H1864">
        <v>6.15</v>
      </c>
    </row>
    <row r="1865" spans="2:8" x14ac:dyDescent="0.25">
      <c r="B1865" s="1">
        <v>38030</v>
      </c>
      <c r="C1865">
        <v>2.34</v>
      </c>
      <c r="D1865">
        <v>3.32</v>
      </c>
      <c r="E1865" s="2">
        <v>4.1900000000000004</v>
      </c>
      <c r="F1865">
        <v>4.8099999999999996</v>
      </c>
      <c r="G1865" s="49">
        <v>5.26</v>
      </c>
      <c r="H1865">
        <v>6.12</v>
      </c>
    </row>
    <row r="1866" spans="2:8" x14ac:dyDescent="0.25">
      <c r="B1866" s="1">
        <v>38033</v>
      </c>
      <c r="C1866">
        <v>2.3199999999999998</v>
      </c>
      <c r="D1866">
        <v>3.31</v>
      </c>
      <c r="E1866" s="2">
        <v>4.18</v>
      </c>
      <c r="F1866">
        <v>4.8</v>
      </c>
      <c r="G1866" s="49">
        <v>5.26</v>
      </c>
      <c r="H1866">
        <v>6.11</v>
      </c>
    </row>
    <row r="1867" spans="2:8" x14ac:dyDescent="0.25">
      <c r="B1867" s="1">
        <v>38034</v>
      </c>
      <c r="C1867">
        <v>2.33</v>
      </c>
      <c r="D1867">
        <v>3.33</v>
      </c>
      <c r="E1867" s="2">
        <v>4.1900000000000004</v>
      </c>
      <c r="F1867">
        <v>4.8099999999999996</v>
      </c>
      <c r="G1867" s="49">
        <v>5.26</v>
      </c>
      <c r="H1867">
        <v>6.1</v>
      </c>
    </row>
    <row r="1868" spans="2:8" x14ac:dyDescent="0.25">
      <c r="B1868" s="1">
        <v>38035</v>
      </c>
      <c r="C1868">
        <v>2.34</v>
      </c>
      <c r="D1868">
        <v>3.33</v>
      </c>
      <c r="E1868" s="2">
        <v>4.2</v>
      </c>
      <c r="F1868">
        <v>4.82</v>
      </c>
      <c r="G1868" s="49">
        <v>5.26</v>
      </c>
      <c r="H1868">
        <v>6.09</v>
      </c>
    </row>
    <row r="1869" spans="2:8" x14ac:dyDescent="0.25">
      <c r="B1869" s="1">
        <v>38036</v>
      </c>
      <c r="C1869">
        <v>2.33</v>
      </c>
      <c r="D1869">
        <v>3.33</v>
      </c>
      <c r="E1869" s="2">
        <v>4.2</v>
      </c>
      <c r="F1869">
        <v>4.82</v>
      </c>
      <c r="G1869" s="49">
        <v>5.26</v>
      </c>
      <c r="H1869">
        <v>6.09</v>
      </c>
    </row>
    <row r="1870" spans="2:8" x14ac:dyDescent="0.25">
      <c r="B1870" s="1">
        <v>38037</v>
      </c>
      <c r="C1870">
        <v>2.36</v>
      </c>
      <c r="D1870">
        <v>3.38</v>
      </c>
      <c r="E1870" s="2">
        <v>4.2699999999999996</v>
      </c>
      <c r="F1870">
        <v>4.88</v>
      </c>
      <c r="G1870" s="49">
        <v>5.31</v>
      </c>
      <c r="H1870">
        <v>6.15</v>
      </c>
    </row>
    <row r="1871" spans="2:8" x14ac:dyDescent="0.25">
      <c r="B1871" s="1">
        <v>38040</v>
      </c>
      <c r="C1871">
        <v>2.31</v>
      </c>
      <c r="D1871">
        <v>3.32</v>
      </c>
      <c r="E1871" s="2">
        <v>4.21</v>
      </c>
      <c r="F1871">
        <v>4.83</v>
      </c>
      <c r="G1871" s="49">
        <v>5.26</v>
      </c>
      <c r="H1871">
        <v>6.11</v>
      </c>
    </row>
    <row r="1872" spans="2:8" x14ac:dyDescent="0.25">
      <c r="B1872" s="1">
        <v>38041</v>
      </c>
      <c r="C1872">
        <v>2.31</v>
      </c>
      <c r="D1872">
        <v>3.31</v>
      </c>
      <c r="E1872" s="2">
        <v>4.1900000000000004</v>
      </c>
      <c r="F1872">
        <v>4.82</v>
      </c>
      <c r="G1872" s="49">
        <v>5.25</v>
      </c>
      <c r="H1872">
        <v>6.1</v>
      </c>
    </row>
    <row r="1873" spans="2:8" x14ac:dyDescent="0.25">
      <c r="B1873" s="1">
        <v>38042</v>
      </c>
      <c r="C1873">
        <v>2.2999999999999998</v>
      </c>
      <c r="D1873">
        <v>3.29</v>
      </c>
      <c r="E1873" s="2">
        <v>4.17</v>
      </c>
      <c r="F1873">
        <v>4.8099999999999996</v>
      </c>
      <c r="G1873" s="49">
        <v>5.24</v>
      </c>
      <c r="H1873">
        <v>6.09</v>
      </c>
    </row>
    <row r="1874" spans="2:8" x14ac:dyDescent="0.25">
      <c r="B1874" s="1">
        <v>38043</v>
      </c>
      <c r="C1874">
        <v>2.3199999999999998</v>
      </c>
      <c r="D1874">
        <v>3.3</v>
      </c>
      <c r="E1874" s="2">
        <v>4.2</v>
      </c>
      <c r="F1874">
        <v>4.83</v>
      </c>
      <c r="G1874" s="49">
        <v>5.27</v>
      </c>
      <c r="H1874">
        <v>6.12</v>
      </c>
    </row>
    <row r="1875" spans="2:8" x14ac:dyDescent="0.25">
      <c r="B1875" s="1">
        <v>38044</v>
      </c>
      <c r="C1875">
        <v>2.29</v>
      </c>
      <c r="D1875">
        <v>3.26</v>
      </c>
      <c r="E1875" s="2">
        <v>4.1399999999999997</v>
      </c>
      <c r="F1875">
        <v>4.7699999999999996</v>
      </c>
      <c r="G1875" s="49">
        <v>5.21</v>
      </c>
      <c r="H1875">
        <v>6.05</v>
      </c>
    </row>
    <row r="1876" spans="2:8" x14ac:dyDescent="0.25">
      <c r="B1876" s="1">
        <v>38046</v>
      </c>
      <c r="C1876">
        <v>2.33</v>
      </c>
      <c r="D1876">
        <v>3.3</v>
      </c>
      <c r="E1876" s="2">
        <v>4.22</v>
      </c>
      <c r="F1876">
        <v>4.8099999999999996</v>
      </c>
      <c r="G1876" s="49">
        <v>5.25</v>
      </c>
      <c r="H1876">
        <v>6.07</v>
      </c>
    </row>
    <row r="1877" spans="2:8" x14ac:dyDescent="0.25">
      <c r="B1877" s="1">
        <v>38047</v>
      </c>
      <c r="C1877">
        <v>2.34</v>
      </c>
      <c r="D1877">
        <v>3.32</v>
      </c>
      <c r="E1877" s="2">
        <v>4.2300000000000004</v>
      </c>
      <c r="F1877">
        <v>4.8</v>
      </c>
      <c r="G1877" s="49">
        <v>5.24</v>
      </c>
      <c r="H1877">
        <v>6.06</v>
      </c>
    </row>
    <row r="1878" spans="2:8" x14ac:dyDescent="0.25">
      <c r="B1878" s="1">
        <v>38048</v>
      </c>
      <c r="C1878">
        <v>2.39</v>
      </c>
      <c r="D1878">
        <v>3.37</v>
      </c>
      <c r="E1878" s="2">
        <v>4.29</v>
      </c>
      <c r="F1878">
        <v>4.8499999999999996</v>
      </c>
      <c r="G1878" s="49">
        <v>5.3</v>
      </c>
      <c r="H1878">
        <v>6.1</v>
      </c>
    </row>
    <row r="1879" spans="2:8" x14ac:dyDescent="0.25">
      <c r="B1879" s="1">
        <v>38049</v>
      </c>
      <c r="C1879">
        <v>2.42</v>
      </c>
      <c r="D1879">
        <v>3.39</v>
      </c>
      <c r="E1879" s="2">
        <v>4.3</v>
      </c>
      <c r="F1879">
        <v>4.8600000000000003</v>
      </c>
      <c r="G1879" s="49">
        <v>5.31</v>
      </c>
      <c r="H1879">
        <v>6.11</v>
      </c>
    </row>
    <row r="1880" spans="2:8" x14ac:dyDescent="0.25">
      <c r="B1880" s="1">
        <v>38050</v>
      </c>
      <c r="C1880">
        <v>2.4</v>
      </c>
      <c r="D1880">
        <v>3.35</v>
      </c>
      <c r="E1880" s="2">
        <v>4.26</v>
      </c>
      <c r="F1880">
        <v>4.83</v>
      </c>
      <c r="G1880" s="49">
        <v>5.28</v>
      </c>
      <c r="H1880">
        <v>6.08</v>
      </c>
    </row>
    <row r="1881" spans="2:8" x14ac:dyDescent="0.25">
      <c r="B1881" s="1">
        <v>38051</v>
      </c>
      <c r="C1881">
        <v>2.2400000000000002</v>
      </c>
      <c r="D1881">
        <v>3.14</v>
      </c>
      <c r="E1881" s="2">
        <v>4.05</v>
      </c>
      <c r="F1881">
        <v>4.6399999999999997</v>
      </c>
      <c r="G1881" s="49">
        <v>5.09</v>
      </c>
      <c r="H1881">
        <v>5.93</v>
      </c>
    </row>
    <row r="1882" spans="2:8" x14ac:dyDescent="0.25">
      <c r="B1882" s="1">
        <v>38054</v>
      </c>
      <c r="C1882">
        <v>2.1800000000000002</v>
      </c>
      <c r="D1882">
        <v>3.08</v>
      </c>
      <c r="E1882" s="2">
        <v>3.98</v>
      </c>
      <c r="F1882">
        <v>4.58</v>
      </c>
      <c r="G1882" s="49">
        <v>5.04</v>
      </c>
      <c r="H1882">
        <v>5.9</v>
      </c>
    </row>
    <row r="1883" spans="2:8" x14ac:dyDescent="0.25">
      <c r="B1883" s="1">
        <v>38055</v>
      </c>
      <c r="C1883">
        <v>2.16</v>
      </c>
      <c r="D1883">
        <v>3.03</v>
      </c>
      <c r="E1883" s="2">
        <v>3.94</v>
      </c>
      <c r="F1883">
        <v>4.5199999999999996</v>
      </c>
      <c r="G1883" s="49">
        <v>4.9800000000000004</v>
      </c>
      <c r="H1883">
        <v>5.86</v>
      </c>
    </row>
    <row r="1884" spans="2:8" x14ac:dyDescent="0.25">
      <c r="B1884" s="1">
        <v>38056</v>
      </c>
      <c r="C1884">
        <v>2.2000000000000002</v>
      </c>
      <c r="D1884">
        <v>3.05</v>
      </c>
      <c r="E1884" s="2">
        <v>3.96</v>
      </c>
      <c r="F1884">
        <v>4.55</v>
      </c>
      <c r="G1884" s="49">
        <v>5</v>
      </c>
      <c r="H1884">
        <v>5.87</v>
      </c>
    </row>
    <row r="1885" spans="2:8" x14ac:dyDescent="0.25">
      <c r="B1885" s="1">
        <v>38057</v>
      </c>
      <c r="C1885">
        <v>2.2000000000000002</v>
      </c>
      <c r="D1885">
        <v>3.06</v>
      </c>
      <c r="E1885" s="2">
        <v>3.98</v>
      </c>
      <c r="F1885">
        <v>4.5599999999999996</v>
      </c>
      <c r="G1885" s="49">
        <v>5.0199999999999996</v>
      </c>
      <c r="H1885">
        <v>5.89</v>
      </c>
    </row>
    <row r="1886" spans="2:8" x14ac:dyDescent="0.25">
      <c r="B1886" s="1">
        <v>38058</v>
      </c>
      <c r="C1886">
        <v>2.2000000000000002</v>
      </c>
      <c r="D1886">
        <v>3.07</v>
      </c>
      <c r="E1886" s="2">
        <v>3.99</v>
      </c>
      <c r="F1886">
        <v>4.58</v>
      </c>
      <c r="G1886" s="49">
        <v>5.03</v>
      </c>
      <c r="H1886">
        <v>5.92</v>
      </c>
    </row>
    <row r="1887" spans="2:8" x14ac:dyDescent="0.25">
      <c r="B1887" s="1">
        <v>38061</v>
      </c>
      <c r="C1887">
        <v>2.2000000000000002</v>
      </c>
      <c r="D1887">
        <v>3.09</v>
      </c>
      <c r="E1887" s="2">
        <v>4</v>
      </c>
      <c r="F1887">
        <v>4.58</v>
      </c>
      <c r="G1887" s="49">
        <v>5.04</v>
      </c>
      <c r="H1887">
        <v>5.9</v>
      </c>
    </row>
    <row r="1888" spans="2:8" x14ac:dyDescent="0.25">
      <c r="B1888" s="1">
        <v>38062</v>
      </c>
      <c r="C1888">
        <v>2.15</v>
      </c>
      <c r="D1888">
        <v>3.01</v>
      </c>
      <c r="E1888" s="2">
        <v>3.92</v>
      </c>
      <c r="F1888">
        <v>4.5</v>
      </c>
      <c r="G1888" s="49">
        <v>4.96</v>
      </c>
      <c r="H1888">
        <v>5.84</v>
      </c>
    </row>
    <row r="1889" spans="2:8" x14ac:dyDescent="0.25">
      <c r="B1889" s="1">
        <v>38063</v>
      </c>
      <c r="C1889">
        <v>2.16</v>
      </c>
      <c r="D1889">
        <v>3.01</v>
      </c>
      <c r="E1889" s="2">
        <v>3.92</v>
      </c>
      <c r="F1889">
        <v>4.5</v>
      </c>
      <c r="G1889" s="49">
        <v>4.96</v>
      </c>
      <c r="H1889">
        <v>5.83</v>
      </c>
    </row>
    <row r="1890" spans="2:8" x14ac:dyDescent="0.25">
      <c r="B1890" s="1">
        <v>38064</v>
      </c>
      <c r="C1890">
        <v>2.19</v>
      </c>
      <c r="D1890">
        <v>3.07</v>
      </c>
      <c r="E1890" s="2">
        <v>3.99</v>
      </c>
      <c r="F1890">
        <v>4.5599999999999996</v>
      </c>
      <c r="G1890" s="49">
        <v>5.0199999999999996</v>
      </c>
      <c r="H1890">
        <v>5.88</v>
      </c>
    </row>
    <row r="1891" spans="2:8" x14ac:dyDescent="0.25">
      <c r="B1891" s="1">
        <v>38065</v>
      </c>
      <c r="C1891">
        <v>2.2000000000000002</v>
      </c>
      <c r="D1891">
        <v>3.1</v>
      </c>
      <c r="E1891" s="2">
        <v>4.03</v>
      </c>
      <c r="F1891">
        <v>4.5999999999999996</v>
      </c>
      <c r="G1891" s="49">
        <v>5.0599999999999996</v>
      </c>
      <c r="H1891">
        <v>5.91</v>
      </c>
    </row>
    <row r="1892" spans="2:8" x14ac:dyDescent="0.25">
      <c r="B1892" s="1">
        <v>38068</v>
      </c>
      <c r="C1892">
        <v>2.15</v>
      </c>
      <c r="D1892">
        <v>3.04</v>
      </c>
      <c r="E1892" s="2">
        <v>3.96</v>
      </c>
      <c r="F1892">
        <v>4.54</v>
      </c>
      <c r="G1892" s="49">
        <v>5.01</v>
      </c>
      <c r="H1892">
        <v>5.86</v>
      </c>
    </row>
    <row r="1893" spans="2:8" x14ac:dyDescent="0.25">
      <c r="B1893" s="1">
        <v>38069</v>
      </c>
      <c r="C1893">
        <v>2.15</v>
      </c>
      <c r="D1893">
        <v>3.03</v>
      </c>
      <c r="E1893" s="2">
        <v>3.95</v>
      </c>
      <c r="F1893">
        <v>4.5199999999999996</v>
      </c>
      <c r="G1893" s="49">
        <v>4.99</v>
      </c>
      <c r="H1893">
        <v>5.86</v>
      </c>
    </row>
    <row r="1894" spans="2:8" x14ac:dyDescent="0.25">
      <c r="B1894" s="1">
        <v>38070</v>
      </c>
      <c r="C1894">
        <v>2.15</v>
      </c>
      <c r="D1894">
        <v>3.03</v>
      </c>
      <c r="E1894" s="2">
        <v>3.95</v>
      </c>
      <c r="F1894">
        <v>4.54</v>
      </c>
      <c r="G1894" s="49">
        <v>5.01</v>
      </c>
      <c r="H1894">
        <v>5.87</v>
      </c>
    </row>
    <row r="1895" spans="2:8" x14ac:dyDescent="0.25">
      <c r="B1895" s="1">
        <v>38071</v>
      </c>
      <c r="C1895">
        <v>2.15</v>
      </c>
      <c r="D1895">
        <v>3.04</v>
      </c>
      <c r="E1895" s="2">
        <v>3.96</v>
      </c>
      <c r="F1895">
        <v>4.5599999999999996</v>
      </c>
      <c r="G1895" s="49">
        <v>5.03</v>
      </c>
      <c r="H1895">
        <v>5.9</v>
      </c>
    </row>
    <row r="1896" spans="2:8" x14ac:dyDescent="0.25">
      <c r="B1896" s="1">
        <v>38072</v>
      </c>
      <c r="C1896">
        <v>2.21</v>
      </c>
      <c r="D1896">
        <v>3.14</v>
      </c>
      <c r="E1896" s="2">
        <v>4.07</v>
      </c>
      <c r="F1896">
        <v>4.6500000000000004</v>
      </c>
      <c r="G1896" s="49">
        <v>5.12</v>
      </c>
      <c r="H1896">
        <v>5.98</v>
      </c>
    </row>
    <row r="1897" spans="2:8" x14ac:dyDescent="0.25">
      <c r="B1897" s="1">
        <v>38075</v>
      </c>
      <c r="C1897">
        <v>2.23</v>
      </c>
      <c r="D1897">
        <v>3.17</v>
      </c>
      <c r="E1897" s="2">
        <v>4.1100000000000003</v>
      </c>
      <c r="F1897">
        <v>4.6900000000000004</v>
      </c>
      <c r="G1897" s="49">
        <v>5.16</v>
      </c>
      <c r="H1897">
        <v>6.02</v>
      </c>
    </row>
    <row r="1898" spans="2:8" x14ac:dyDescent="0.25">
      <c r="B1898" s="1">
        <v>38076</v>
      </c>
      <c r="C1898">
        <v>2.2400000000000002</v>
      </c>
      <c r="D1898">
        <v>3.18</v>
      </c>
      <c r="E1898" s="2">
        <v>4.1100000000000003</v>
      </c>
      <c r="F1898">
        <v>4.7</v>
      </c>
      <c r="G1898" s="49">
        <v>5.17</v>
      </c>
      <c r="H1898">
        <v>6.02</v>
      </c>
    </row>
    <row r="1899" spans="2:8" x14ac:dyDescent="0.25">
      <c r="B1899" s="1">
        <v>38077</v>
      </c>
      <c r="C1899">
        <v>2.2400000000000002</v>
      </c>
      <c r="D1899">
        <v>3.17</v>
      </c>
      <c r="E1899" s="2">
        <v>4.0999999999999996</v>
      </c>
      <c r="F1899">
        <v>4.66</v>
      </c>
      <c r="G1899" s="49">
        <v>5.13</v>
      </c>
      <c r="H1899">
        <v>6.02</v>
      </c>
    </row>
    <row r="1900" spans="2:8" x14ac:dyDescent="0.25">
      <c r="B1900" s="1">
        <v>38078</v>
      </c>
      <c r="C1900">
        <v>2.29</v>
      </c>
      <c r="D1900">
        <v>3.24</v>
      </c>
      <c r="E1900" s="2">
        <v>4.16</v>
      </c>
      <c r="F1900">
        <v>4.71</v>
      </c>
      <c r="G1900" s="49">
        <v>5.18</v>
      </c>
      <c r="H1900">
        <v>6.06</v>
      </c>
    </row>
    <row r="1901" spans="2:8" x14ac:dyDescent="0.25">
      <c r="B1901" s="1">
        <v>38079</v>
      </c>
      <c r="C1901">
        <v>2.48</v>
      </c>
      <c r="D1901">
        <v>3.5</v>
      </c>
      <c r="E1901" s="2">
        <v>4.43</v>
      </c>
      <c r="F1901">
        <v>4.96</v>
      </c>
      <c r="G1901" s="49">
        <v>5.41</v>
      </c>
      <c r="H1901">
        <v>6.22</v>
      </c>
    </row>
    <row r="1902" spans="2:8" x14ac:dyDescent="0.25">
      <c r="B1902" s="1">
        <v>38082</v>
      </c>
      <c r="C1902">
        <v>2.5299999999999998</v>
      </c>
      <c r="D1902">
        <v>3.57</v>
      </c>
      <c r="E1902" s="2">
        <v>4.5</v>
      </c>
      <c r="F1902">
        <v>5.03</v>
      </c>
      <c r="G1902" s="49">
        <v>5.49</v>
      </c>
      <c r="H1902">
        <v>6.28</v>
      </c>
    </row>
    <row r="1903" spans="2:8" x14ac:dyDescent="0.25">
      <c r="B1903" s="1">
        <v>38083</v>
      </c>
      <c r="C1903">
        <v>2.5</v>
      </c>
      <c r="D1903">
        <v>3.52</v>
      </c>
      <c r="E1903" s="2">
        <v>4.45</v>
      </c>
      <c r="F1903">
        <v>4.97</v>
      </c>
      <c r="G1903" s="49">
        <v>5.43</v>
      </c>
      <c r="H1903">
        <v>6.25</v>
      </c>
    </row>
    <row r="1904" spans="2:8" x14ac:dyDescent="0.25">
      <c r="B1904" s="1">
        <v>38084</v>
      </c>
      <c r="C1904">
        <v>2.5</v>
      </c>
      <c r="D1904">
        <v>3.51</v>
      </c>
      <c r="E1904" s="2">
        <v>4.4400000000000004</v>
      </c>
      <c r="F1904">
        <v>4.97</v>
      </c>
      <c r="G1904" s="49">
        <v>5.43</v>
      </c>
      <c r="H1904">
        <v>6.24</v>
      </c>
    </row>
    <row r="1905" spans="2:8" x14ac:dyDescent="0.25">
      <c r="B1905" s="1">
        <v>38085</v>
      </c>
      <c r="C1905">
        <v>2.5</v>
      </c>
      <c r="D1905">
        <v>3.54</v>
      </c>
      <c r="E1905" s="2">
        <v>4.47</v>
      </c>
      <c r="F1905">
        <v>5</v>
      </c>
      <c r="G1905" s="49">
        <v>5.46</v>
      </c>
      <c r="H1905">
        <v>6.26</v>
      </c>
    </row>
    <row r="1906" spans="2:8" x14ac:dyDescent="0.25">
      <c r="B1906" s="1">
        <v>38089</v>
      </c>
      <c r="C1906">
        <v>2.4900000000000002</v>
      </c>
      <c r="D1906">
        <v>3.57</v>
      </c>
      <c r="E1906" s="2">
        <v>4.49</v>
      </c>
      <c r="F1906">
        <v>5.0199999999999996</v>
      </c>
      <c r="G1906" s="49">
        <v>5.48</v>
      </c>
      <c r="H1906">
        <v>6.28</v>
      </c>
    </row>
    <row r="1907" spans="2:8" x14ac:dyDescent="0.25">
      <c r="B1907" s="1">
        <v>38090</v>
      </c>
      <c r="C1907">
        <v>2.58</v>
      </c>
      <c r="D1907">
        <v>3.68</v>
      </c>
      <c r="E1907" s="2">
        <v>4.5999999999999996</v>
      </c>
      <c r="F1907">
        <v>5.12</v>
      </c>
      <c r="G1907" s="49">
        <v>5.59</v>
      </c>
      <c r="H1907">
        <v>6.37</v>
      </c>
    </row>
    <row r="1908" spans="2:8" x14ac:dyDescent="0.25">
      <c r="B1908" s="1">
        <v>38091</v>
      </c>
      <c r="C1908">
        <v>2.69</v>
      </c>
      <c r="D1908">
        <v>3.76</v>
      </c>
      <c r="E1908" s="2">
        <v>4.67</v>
      </c>
      <c r="F1908">
        <v>5.17</v>
      </c>
      <c r="G1908" s="49">
        <v>5.63</v>
      </c>
      <c r="H1908">
        <v>6.4</v>
      </c>
    </row>
    <row r="1909" spans="2:8" x14ac:dyDescent="0.25">
      <c r="B1909" s="1">
        <v>38092</v>
      </c>
      <c r="C1909">
        <v>2.68</v>
      </c>
      <c r="D1909">
        <v>3.77</v>
      </c>
      <c r="E1909" s="2">
        <v>4.6900000000000004</v>
      </c>
      <c r="F1909">
        <v>5.19</v>
      </c>
      <c r="G1909" s="49">
        <v>5.65</v>
      </c>
      <c r="H1909">
        <v>6.47</v>
      </c>
    </row>
    <row r="1910" spans="2:8" x14ac:dyDescent="0.25">
      <c r="B1910" s="1">
        <v>38093</v>
      </c>
      <c r="C1910">
        <v>2.61</v>
      </c>
      <c r="D1910">
        <v>3.7</v>
      </c>
      <c r="E1910" s="2">
        <v>4.62</v>
      </c>
      <c r="F1910">
        <v>5.14</v>
      </c>
      <c r="G1910" s="49">
        <v>5.6</v>
      </c>
      <c r="H1910">
        <v>6.44</v>
      </c>
    </row>
    <row r="1911" spans="2:8" x14ac:dyDescent="0.25">
      <c r="B1911" s="1">
        <v>38096</v>
      </c>
      <c r="C1911">
        <v>2.63</v>
      </c>
      <c r="D1911">
        <v>3.74</v>
      </c>
      <c r="E1911" s="2">
        <v>4.67</v>
      </c>
      <c r="F1911">
        <v>5.16</v>
      </c>
      <c r="G1911" s="49">
        <v>5.63</v>
      </c>
      <c r="H1911">
        <v>6.51</v>
      </c>
    </row>
    <row r="1912" spans="2:8" x14ac:dyDescent="0.25">
      <c r="B1912" s="1">
        <v>38097</v>
      </c>
      <c r="C1912">
        <v>2.67</v>
      </c>
      <c r="D1912">
        <v>3.78</v>
      </c>
      <c r="E1912" s="2">
        <v>4.71</v>
      </c>
      <c r="F1912">
        <v>5.21</v>
      </c>
      <c r="G1912" s="49">
        <v>5.68</v>
      </c>
      <c r="H1912">
        <v>6.53</v>
      </c>
    </row>
    <row r="1913" spans="2:8" x14ac:dyDescent="0.25">
      <c r="B1913" s="1">
        <v>38098</v>
      </c>
      <c r="C1913">
        <v>2.76</v>
      </c>
      <c r="D1913">
        <v>3.84</v>
      </c>
      <c r="E1913" s="2">
        <v>4.7300000000000004</v>
      </c>
      <c r="F1913">
        <v>5.22</v>
      </c>
      <c r="G1913" s="49">
        <v>5.67</v>
      </c>
      <c r="H1913">
        <v>6.45</v>
      </c>
    </row>
    <row r="1914" spans="2:8" x14ac:dyDescent="0.25">
      <c r="B1914" s="1">
        <v>38099</v>
      </c>
      <c r="C1914">
        <v>2.7</v>
      </c>
      <c r="D1914">
        <v>3.77</v>
      </c>
      <c r="E1914" s="2">
        <v>4.66</v>
      </c>
      <c r="F1914">
        <v>5.16</v>
      </c>
      <c r="G1914" s="49">
        <v>5.61</v>
      </c>
      <c r="H1914">
        <v>6.41</v>
      </c>
    </row>
    <row r="1915" spans="2:8" x14ac:dyDescent="0.25">
      <c r="B1915" s="1">
        <v>38100</v>
      </c>
      <c r="C1915">
        <v>2.79</v>
      </c>
      <c r="D1915">
        <v>3.89</v>
      </c>
      <c r="E1915" s="2">
        <v>4.76</v>
      </c>
      <c r="F1915">
        <v>5.24</v>
      </c>
      <c r="G1915" s="49">
        <v>5.7</v>
      </c>
      <c r="H1915">
        <v>6.5</v>
      </c>
    </row>
    <row r="1916" spans="2:8" x14ac:dyDescent="0.25">
      <c r="B1916" s="1">
        <v>38103</v>
      </c>
      <c r="C1916">
        <v>2.79</v>
      </c>
      <c r="D1916">
        <v>3.87</v>
      </c>
      <c r="E1916" s="2">
        <v>4.74</v>
      </c>
      <c r="F1916">
        <v>5.22</v>
      </c>
      <c r="G1916" s="49">
        <v>5.67</v>
      </c>
      <c r="H1916">
        <v>6.43</v>
      </c>
    </row>
    <row r="1917" spans="2:8" x14ac:dyDescent="0.25">
      <c r="B1917" s="1">
        <v>38104</v>
      </c>
      <c r="C1917">
        <v>2.73</v>
      </c>
      <c r="D1917">
        <v>3.82</v>
      </c>
      <c r="E1917" s="2">
        <v>4.7</v>
      </c>
      <c r="F1917">
        <v>5.19</v>
      </c>
      <c r="G1917" s="49">
        <v>5.64</v>
      </c>
      <c r="H1917">
        <v>6.43</v>
      </c>
    </row>
    <row r="1918" spans="2:8" x14ac:dyDescent="0.25">
      <c r="B1918" s="1">
        <v>38105</v>
      </c>
      <c r="C1918">
        <v>2.81</v>
      </c>
      <c r="D1918">
        <v>3.91</v>
      </c>
      <c r="E1918" s="2">
        <v>4.78</v>
      </c>
      <c r="F1918">
        <v>5.26</v>
      </c>
      <c r="G1918" s="49">
        <v>5.71</v>
      </c>
      <c r="H1918">
        <v>6.49</v>
      </c>
    </row>
    <row r="1919" spans="2:8" x14ac:dyDescent="0.25">
      <c r="B1919" s="1">
        <v>38106</v>
      </c>
      <c r="C1919">
        <v>2.86</v>
      </c>
      <c r="D1919">
        <v>3.99</v>
      </c>
      <c r="E1919" s="2">
        <v>4.8499999999999996</v>
      </c>
      <c r="F1919">
        <v>5.34</v>
      </c>
      <c r="G1919" s="49">
        <v>5.78</v>
      </c>
      <c r="H1919">
        <v>6.55</v>
      </c>
    </row>
    <row r="1920" spans="2:8" x14ac:dyDescent="0.25">
      <c r="B1920" s="1">
        <v>38107</v>
      </c>
      <c r="C1920">
        <v>2.87</v>
      </c>
      <c r="D1920">
        <v>4</v>
      </c>
      <c r="E1920" s="2">
        <v>4.87</v>
      </c>
      <c r="F1920">
        <v>5.33</v>
      </c>
      <c r="G1920" s="49">
        <v>5.79</v>
      </c>
      <c r="H1920">
        <v>6.54</v>
      </c>
    </row>
    <row r="1921" spans="2:8" x14ac:dyDescent="0.25">
      <c r="B1921" s="1">
        <v>38110</v>
      </c>
      <c r="C1921">
        <v>2.87</v>
      </c>
      <c r="D1921">
        <v>4</v>
      </c>
      <c r="E1921" s="2">
        <v>4.8600000000000003</v>
      </c>
      <c r="F1921">
        <v>5.33</v>
      </c>
      <c r="G1921" s="49">
        <v>5.78</v>
      </c>
      <c r="H1921">
        <v>6.53</v>
      </c>
    </row>
    <row r="1922" spans="2:8" x14ac:dyDescent="0.25">
      <c r="B1922" s="1">
        <v>38111</v>
      </c>
      <c r="C1922">
        <v>2.87</v>
      </c>
      <c r="D1922">
        <v>4.03</v>
      </c>
      <c r="E1922" s="2">
        <v>4.9000000000000004</v>
      </c>
      <c r="F1922">
        <v>5.37</v>
      </c>
      <c r="G1922" s="49">
        <v>5.83</v>
      </c>
      <c r="H1922">
        <v>6.59</v>
      </c>
    </row>
    <row r="1923" spans="2:8" x14ac:dyDescent="0.25">
      <c r="B1923" s="1">
        <v>38112</v>
      </c>
      <c r="C1923">
        <v>2.9</v>
      </c>
      <c r="D1923">
        <v>4.0599999999999996</v>
      </c>
      <c r="E1923" s="2">
        <v>4.9400000000000004</v>
      </c>
      <c r="F1923">
        <v>5.42</v>
      </c>
      <c r="G1923" s="49">
        <v>5.86</v>
      </c>
      <c r="H1923">
        <v>6.62</v>
      </c>
    </row>
    <row r="1924" spans="2:8" x14ac:dyDescent="0.25">
      <c r="B1924" s="1">
        <v>38113</v>
      </c>
      <c r="C1924">
        <v>2.95</v>
      </c>
      <c r="D1924">
        <v>4.12</v>
      </c>
      <c r="E1924" s="2">
        <v>5</v>
      </c>
      <c r="F1924">
        <v>5.48</v>
      </c>
      <c r="G1924" s="49">
        <v>5.91</v>
      </c>
      <c r="H1924">
        <v>6.67</v>
      </c>
    </row>
    <row r="1925" spans="2:8" x14ac:dyDescent="0.25">
      <c r="B1925" s="1">
        <v>38114</v>
      </c>
      <c r="C1925">
        <v>3.17</v>
      </c>
      <c r="D1925">
        <v>4.37</v>
      </c>
      <c r="E1925" s="2">
        <v>5.22</v>
      </c>
      <c r="F1925">
        <v>5.66</v>
      </c>
      <c r="G1925" s="49">
        <v>6.07</v>
      </c>
      <c r="H1925">
        <v>6.77</v>
      </c>
    </row>
    <row r="1926" spans="2:8" x14ac:dyDescent="0.25">
      <c r="B1926" s="1">
        <v>38117</v>
      </c>
      <c r="C1926">
        <v>3.17</v>
      </c>
      <c r="D1926">
        <v>4.37</v>
      </c>
      <c r="E1926" s="2">
        <v>5.24</v>
      </c>
      <c r="F1926">
        <v>5.68</v>
      </c>
      <c r="G1926" s="49">
        <v>6.1</v>
      </c>
      <c r="H1926">
        <v>6.81</v>
      </c>
    </row>
    <row r="1927" spans="2:8" x14ac:dyDescent="0.25">
      <c r="B1927" s="1">
        <v>38118</v>
      </c>
      <c r="C1927">
        <v>3.17</v>
      </c>
      <c r="D1927">
        <v>4.3600000000000003</v>
      </c>
      <c r="E1927" s="2">
        <v>5.21</v>
      </c>
      <c r="F1927">
        <v>5.68</v>
      </c>
      <c r="G1927" s="49">
        <v>6.09</v>
      </c>
      <c r="H1927">
        <v>6.8</v>
      </c>
    </row>
    <row r="1928" spans="2:8" x14ac:dyDescent="0.25">
      <c r="B1928" s="1">
        <v>38119</v>
      </c>
      <c r="C1928">
        <v>3.18</v>
      </c>
      <c r="D1928">
        <v>4.3600000000000003</v>
      </c>
      <c r="E1928" s="2">
        <v>5.22</v>
      </c>
      <c r="F1928">
        <v>5.71</v>
      </c>
      <c r="G1928" s="49">
        <v>6.12</v>
      </c>
      <c r="H1928">
        <v>6.85</v>
      </c>
    </row>
    <row r="1929" spans="2:8" x14ac:dyDescent="0.25">
      <c r="B1929" s="1">
        <v>38120</v>
      </c>
      <c r="C1929">
        <v>3.24</v>
      </c>
      <c r="D1929">
        <v>4.42</v>
      </c>
      <c r="E1929" s="2">
        <v>5.29</v>
      </c>
      <c r="F1929">
        <v>5.76</v>
      </c>
      <c r="G1929" s="49">
        <v>6.17</v>
      </c>
      <c r="H1929">
        <v>6.9</v>
      </c>
    </row>
    <row r="1930" spans="2:8" x14ac:dyDescent="0.25">
      <c r="B1930" s="1">
        <v>38121</v>
      </c>
      <c r="C1930">
        <v>3.17</v>
      </c>
      <c r="D1930">
        <v>4.34</v>
      </c>
      <c r="E1930" s="2">
        <v>5.21</v>
      </c>
      <c r="F1930">
        <v>5.7</v>
      </c>
      <c r="G1930" s="49">
        <v>6.1</v>
      </c>
      <c r="H1930">
        <v>6.84</v>
      </c>
    </row>
    <row r="1931" spans="2:8" x14ac:dyDescent="0.25">
      <c r="B1931" s="1">
        <v>38124</v>
      </c>
      <c r="C1931">
        <v>3.08</v>
      </c>
      <c r="D1931">
        <v>4.26</v>
      </c>
      <c r="E1931" s="2">
        <v>5.1100000000000003</v>
      </c>
      <c r="F1931">
        <v>5.6</v>
      </c>
      <c r="G1931" s="49">
        <v>6</v>
      </c>
      <c r="H1931">
        <v>6.76</v>
      </c>
    </row>
    <row r="1932" spans="2:8" x14ac:dyDescent="0.25">
      <c r="B1932" s="1">
        <v>38125</v>
      </c>
      <c r="C1932">
        <v>3.12</v>
      </c>
      <c r="D1932">
        <v>4.3</v>
      </c>
      <c r="E1932" s="2">
        <v>5.15</v>
      </c>
      <c r="F1932">
        <v>5.63</v>
      </c>
      <c r="G1932" s="49">
        <v>6.04</v>
      </c>
      <c r="H1932">
        <v>6.77</v>
      </c>
    </row>
    <row r="1933" spans="2:8" x14ac:dyDescent="0.25">
      <c r="B1933" s="1">
        <v>38126</v>
      </c>
      <c r="C1933">
        <v>3.17</v>
      </c>
      <c r="D1933">
        <v>4.3600000000000003</v>
      </c>
      <c r="E1933" s="2">
        <v>5.22</v>
      </c>
      <c r="F1933">
        <v>5.69</v>
      </c>
      <c r="G1933" s="49">
        <v>6.09</v>
      </c>
      <c r="H1933">
        <v>6.81</v>
      </c>
    </row>
    <row r="1934" spans="2:8" x14ac:dyDescent="0.25">
      <c r="B1934" s="1">
        <v>38127</v>
      </c>
      <c r="C1934">
        <v>3.11</v>
      </c>
      <c r="D1934">
        <v>4.29</v>
      </c>
      <c r="E1934" s="2">
        <v>5.15</v>
      </c>
      <c r="F1934">
        <v>5.62</v>
      </c>
      <c r="G1934" s="49">
        <v>6.02</v>
      </c>
      <c r="H1934">
        <v>6.74</v>
      </c>
    </row>
    <row r="1935" spans="2:8" x14ac:dyDescent="0.25">
      <c r="B1935" s="1">
        <v>38128</v>
      </c>
      <c r="C1935">
        <v>3.15</v>
      </c>
      <c r="D1935">
        <v>4.3499999999999996</v>
      </c>
      <c r="E1935" s="2">
        <v>5.2</v>
      </c>
      <c r="F1935">
        <v>5.67</v>
      </c>
      <c r="G1935" s="49">
        <v>6.06</v>
      </c>
      <c r="H1935">
        <v>6.78</v>
      </c>
    </row>
    <row r="1936" spans="2:8" x14ac:dyDescent="0.25">
      <c r="B1936" s="1">
        <v>38131</v>
      </c>
      <c r="C1936">
        <v>3.12</v>
      </c>
      <c r="D1936">
        <v>4.33</v>
      </c>
      <c r="E1936" s="2">
        <v>5.17</v>
      </c>
      <c r="F1936">
        <v>5.64</v>
      </c>
      <c r="G1936" s="49">
        <v>6.03</v>
      </c>
      <c r="H1936">
        <v>6.75</v>
      </c>
    </row>
    <row r="1937" spans="2:8" x14ac:dyDescent="0.25">
      <c r="B1937" s="1">
        <v>38132</v>
      </c>
      <c r="C1937">
        <v>3.12</v>
      </c>
      <c r="D1937">
        <v>4.32</v>
      </c>
      <c r="E1937" s="2">
        <v>5.16</v>
      </c>
      <c r="F1937">
        <v>5.63</v>
      </c>
      <c r="G1937" s="49">
        <v>6.02</v>
      </c>
      <c r="H1937">
        <v>6.73</v>
      </c>
    </row>
    <row r="1938" spans="2:8" x14ac:dyDescent="0.25">
      <c r="B1938" s="1">
        <v>38133</v>
      </c>
      <c r="C1938">
        <v>3.07</v>
      </c>
      <c r="D1938">
        <v>4.25</v>
      </c>
      <c r="E1938" s="2">
        <v>5.0999999999999996</v>
      </c>
      <c r="F1938">
        <v>5.58</v>
      </c>
      <c r="G1938" s="49">
        <v>5.97</v>
      </c>
      <c r="H1938">
        <v>6.69</v>
      </c>
    </row>
    <row r="1939" spans="2:8" x14ac:dyDescent="0.25">
      <c r="B1939" s="1">
        <v>38134</v>
      </c>
      <c r="C1939">
        <v>3.01</v>
      </c>
      <c r="D1939">
        <v>4.16</v>
      </c>
      <c r="E1939" s="2">
        <v>5</v>
      </c>
      <c r="F1939">
        <v>5.49</v>
      </c>
      <c r="G1939" s="49">
        <v>5.89</v>
      </c>
      <c r="H1939">
        <v>6.61</v>
      </c>
    </row>
    <row r="1940" spans="2:8" x14ac:dyDescent="0.25">
      <c r="B1940" s="1">
        <v>38135</v>
      </c>
      <c r="C1940">
        <v>3.09</v>
      </c>
      <c r="D1940">
        <v>4.24</v>
      </c>
      <c r="E1940" s="2">
        <v>5.08</v>
      </c>
      <c r="F1940">
        <v>5.55</v>
      </c>
      <c r="G1940" s="49">
        <v>5.96</v>
      </c>
      <c r="H1940">
        <v>6.64</v>
      </c>
    </row>
    <row r="1941" spans="2:8" x14ac:dyDescent="0.25">
      <c r="B1941" s="1">
        <v>38138</v>
      </c>
      <c r="C1941">
        <v>3.16</v>
      </c>
      <c r="D1941">
        <v>4.3099999999999996</v>
      </c>
      <c r="E1941" s="2">
        <v>5.13</v>
      </c>
      <c r="F1941">
        <v>5.57</v>
      </c>
      <c r="G1941" s="49">
        <v>5.98</v>
      </c>
      <c r="H1941">
        <v>6.68</v>
      </c>
    </row>
    <row r="1942" spans="2:8" x14ac:dyDescent="0.25">
      <c r="B1942" s="1">
        <v>38139</v>
      </c>
      <c r="C1942">
        <v>3.21</v>
      </c>
      <c r="D1942">
        <v>4.34</v>
      </c>
      <c r="E1942" s="2">
        <v>5.16</v>
      </c>
      <c r="F1942">
        <v>5.61</v>
      </c>
      <c r="G1942" s="49">
        <v>6.01</v>
      </c>
      <c r="H1942">
        <v>6.72</v>
      </c>
    </row>
    <row r="1943" spans="2:8" x14ac:dyDescent="0.25">
      <c r="B1943" s="1">
        <v>38140</v>
      </c>
      <c r="C1943">
        <v>3.27</v>
      </c>
      <c r="D1943">
        <v>4.3899999999999997</v>
      </c>
      <c r="E1943" s="2">
        <v>5.2</v>
      </c>
      <c r="F1943">
        <v>5.64</v>
      </c>
      <c r="G1943" s="49">
        <v>6.04</v>
      </c>
      <c r="H1943">
        <v>6.74</v>
      </c>
    </row>
    <row r="1944" spans="2:8" x14ac:dyDescent="0.25">
      <c r="B1944" s="1">
        <v>38141</v>
      </c>
      <c r="C1944">
        <v>3.26</v>
      </c>
      <c r="D1944">
        <v>4.38</v>
      </c>
      <c r="E1944" s="2">
        <v>5.19</v>
      </c>
      <c r="F1944">
        <v>5.63</v>
      </c>
      <c r="G1944" s="49">
        <v>6.02</v>
      </c>
      <c r="H1944">
        <v>6.73</v>
      </c>
    </row>
    <row r="1945" spans="2:8" x14ac:dyDescent="0.25">
      <c r="B1945" s="1">
        <v>38142</v>
      </c>
      <c r="C1945">
        <v>3.33</v>
      </c>
      <c r="D1945">
        <v>4.45</v>
      </c>
      <c r="E1945" s="2">
        <v>5.27</v>
      </c>
      <c r="F1945">
        <v>5.7</v>
      </c>
      <c r="G1945" s="49">
        <v>6.09</v>
      </c>
      <c r="H1945">
        <v>6.79</v>
      </c>
    </row>
    <row r="1946" spans="2:8" x14ac:dyDescent="0.25">
      <c r="B1946" s="1">
        <v>38145</v>
      </c>
      <c r="C1946">
        <v>3.29</v>
      </c>
      <c r="D1946">
        <v>4.42</v>
      </c>
      <c r="E1946" s="2">
        <v>5.24</v>
      </c>
      <c r="F1946">
        <v>5.68</v>
      </c>
      <c r="G1946" s="49">
        <v>6.08</v>
      </c>
      <c r="H1946">
        <v>6.78</v>
      </c>
    </row>
    <row r="1947" spans="2:8" x14ac:dyDescent="0.25">
      <c r="B1947" s="1">
        <v>38146</v>
      </c>
      <c r="C1947">
        <v>3.31</v>
      </c>
      <c r="D1947">
        <v>4.43</v>
      </c>
      <c r="E1947" s="2">
        <v>5.23</v>
      </c>
      <c r="F1947">
        <v>5.67</v>
      </c>
      <c r="G1947" s="49">
        <v>6.07</v>
      </c>
      <c r="H1947">
        <v>6.76</v>
      </c>
    </row>
    <row r="1948" spans="2:8" x14ac:dyDescent="0.25">
      <c r="B1948" s="1">
        <v>38147</v>
      </c>
      <c r="C1948">
        <v>3.38</v>
      </c>
      <c r="D1948">
        <v>4.4800000000000004</v>
      </c>
      <c r="E1948" s="2">
        <v>5.28</v>
      </c>
      <c r="F1948">
        <v>5.71</v>
      </c>
      <c r="G1948" s="49">
        <v>6.11</v>
      </c>
      <c r="H1948">
        <v>6.8</v>
      </c>
    </row>
    <row r="1949" spans="2:8" x14ac:dyDescent="0.25">
      <c r="B1949" s="1">
        <v>38148</v>
      </c>
      <c r="C1949">
        <v>3.4</v>
      </c>
      <c r="D1949">
        <v>4.4800000000000004</v>
      </c>
      <c r="E1949" s="2">
        <v>5.27</v>
      </c>
      <c r="F1949">
        <v>5.69</v>
      </c>
      <c r="G1949" s="49">
        <v>6.09</v>
      </c>
      <c r="H1949">
        <v>6.78</v>
      </c>
    </row>
    <row r="1950" spans="2:8" x14ac:dyDescent="0.25">
      <c r="B1950" s="1">
        <v>38149</v>
      </c>
      <c r="C1950">
        <v>3.4</v>
      </c>
      <c r="D1950">
        <v>4.4800000000000004</v>
      </c>
      <c r="E1950" s="2">
        <v>5.27</v>
      </c>
      <c r="F1950">
        <v>5.69</v>
      </c>
      <c r="G1950" s="49">
        <v>6.09</v>
      </c>
      <c r="H1950">
        <v>6.78</v>
      </c>
    </row>
    <row r="1951" spans="2:8" x14ac:dyDescent="0.25">
      <c r="B1951" s="1">
        <v>38152</v>
      </c>
      <c r="C1951">
        <v>3.52</v>
      </c>
      <c r="D1951">
        <v>4.59</v>
      </c>
      <c r="E1951" s="2">
        <v>5.35</v>
      </c>
      <c r="F1951">
        <v>5.77</v>
      </c>
      <c r="G1951" s="49">
        <v>6.17</v>
      </c>
      <c r="H1951">
        <v>6.84</v>
      </c>
    </row>
    <row r="1952" spans="2:8" x14ac:dyDescent="0.25">
      <c r="B1952" s="1">
        <v>38153</v>
      </c>
      <c r="C1952">
        <v>3.36</v>
      </c>
      <c r="D1952">
        <v>4.4000000000000004</v>
      </c>
      <c r="E1952" s="2">
        <v>5.15</v>
      </c>
      <c r="F1952">
        <v>5.59</v>
      </c>
      <c r="G1952" s="49">
        <v>5.98</v>
      </c>
      <c r="H1952">
        <v>6.65</v>
      </c>
    </row>
    <row r="1953" spans="2:8" x14ac:dyDescent="0.25">
      <c r="B1953" s="1">
        <v>38154</v>
      </c>
      <c r="C1953">
        <v>3.39</v>
      </c>
      <c r="D1953">
        <v>4.45</v>
      </c>
      <c r="E1953" s="2">
        <v>5.2</v>
      </c>
      <c r="F1953">
        <v>5.63</v>
      </c>
      <c r="G1953" s="49">
        <v>6.02</v>
      </c>
      <c r="H1953">
        <v>6.69</v>
      </c>
    </row>
    <row r="1954" spans="2:8" x14ac:dyDescent="0.25">
      <c r="B1954" s="1">
        <v>38155</v>
      </c>
      <c r="C1954">
        <v>3.38</v>
      </c>
      <c r="D1954">
        <v>4.41</v>
      </c>
      <c r="E1954" s="2">
        <v>5.16</v>
      </c>
      <c r="F1954">
        <v>5.59</v>
      </c>
      <c r="G1954" s="49">
        <v>5.98</v>
      </c>
      <c r="H1954">
        <v>6.64</v>
      </c>
    </row>
    <row r="1955" spans="2:8" x14ac:dyDescent="0.25">
      <c r="B1955" s="1">
        <v>38156</v>
      </c>
      <c r="C1955">
        <v>3.37</v>
      </c>
      <c r="D1955">
        <v>4.43</v>
      </c>
      <c r="E1955" s="2">
        <v>5.18</v>
      </c>
      <c r="F1955">
        <v>5.61</v>
      </c>
      <c r="G1955" s="49">
        <v>6</v>
      </c>
      <c r="H1955">
        <v>6.66</v>
      </c>
    </row>
    <row r="1956" spans="2:8" x14ac:dyDescent="0.25">
      <c r="B1956" s="1">
        <v>38159</v>
      </c>
      <c r="C1956">
        <v>3.34</v>
      </c>
      <c r="D1956">
        <v>4.4000000000000004</v>
      </c>
      <c r="E1956" s="2">
        <v>5.15</v>
      </c>
      <c r="F1956">
        <v>5.59</v>
      </c>
      <c r="G1956" s="49">
        <v>5.98</v>
      </c>
      <c r="H1956">
        <v>6.65</v>
      </c>
    </row>
    <row r="1957" spans="2:8" x14ac:dyDescent="0.25">
      <c r="B1957" s="1">
        <v>38160</v>
      </c>
      <c r="C1957">
        <v>3.34</v>
      </c>
      <c r="D1957">
        <v>4.4000000000000004</v>
      </c>
      <c r="E1957" s="2">
        <v>5.16</v>
      </c>
      <c r="F1957">
        <v>5.6</v>
      </c>
      <c r="G1957" s="49">
        <v>6</v>
      </c>
      <c r="H1957">
        <v>6.67</v>
      </c>
    </row>
    <row r="1958" spans="2:8" x14ac:dyDescent="0.25">
      <c r="B1958" s="1">
        <v>38161</v>
      </c>
      <c r="C1958">
        <v>3.33</v>
      </c>
      <c r="D1958">
        <v>4.3899999999999997</v>
      </c>
      <c r="E1958" s="2">
        <v>5.15</v>
      </c>
      <c r="F1958">
        <v>5.59</v>
      </c>
      <c r="G1958" s="49">
        <v>5.99</v>
      </c>
      <c r="H1958">
        <v>6.66</v>
      </c>
    </row>
    <row r="1959" spans="2:8" x14ac:dyDescent="0.25">
      <c r="B1959" s="1">
        <v>38162</v>
      </c>
      <c r="C1959">
        <v>3.3</v>
      </c>
      <c r="D1959">
        <v>4.33</v>
      </c>
      <c r="E1959" s="2">
        <v>5.09</v>
      </c>
      <c r="F1959">
        <v>5.54</v>
      </c>
      <c r="G1959" s="49">
        <v>5.93</v>
      </c>
      <c r="H1959">
        <v>6.61</v>
      </c>
    </row>
    <row r="1960" spans="2:8" x14ac:dyDescent="0.25">
      <c r="B1960" s="1">
        <v>38163</v>
      </c>
      <c r="C1960">
        <v>3.29</v>
      </c>
      <c r="D1960">
        <v>4.33</v>
      </c>
      <c r="E1960" s="2">
        <v>5.09</v>
      </c>
      <c r="F1960">
        <v>5.55</v>
      </c>
      <c r="G1960" s="49">
        <v>5.94</v>
      </c>
      <c r="H1960">
        <v>6.62</v>
      </c>
    </row>
    <row r="1961" spans="2:8" x14ac:dyDescent="0.25">
      <c r="B1961" s="1">
        <v>38166</v>
      </c>
      <c r="C1961">
        <v>3.38</v>
      </c>
      <c r="D1961">
        <v>4.4400000000000004</v>
      </c>
      <c r="E1961" s="2">
        <v>5.2</v>
      </c>
      <c r="F1961">
        <v>5.64</v>
      </c>
      <c r="G1961" s="49">
        <v>6.03</v>
      </c>
      <c r="H1961">
        <v>6.7</v>
      </c>
    </row>
    <row r="1962" spans="2:8" x14ac:dyDescent="0.25">
      <c r="B1962" s="1">
        <v>38167</v>
      </c>
      <c r="C1962">
        <v>3.37</v>
      </c>
      <c r="D1962">
        <v>4.4000000000000004</v>
      </c>
      <c r="E1962" s="2">
        <v>5.15</v>
      </c>
      <c r="F1962">
        <v>5.6</v>
      </c>
      <c r="G1962" s="49">
        <v>6</v>
      </c>
      <c r="H1962">
        <v>6.66</v>
      </c>
    </row>
    <row r="1963" spans="2:8" x14ac:dyDescent="0.25">
      <c r="B1963" s="1">
        <v>38168</v>
      </c>
      <c r="C1963">
        <v>3.36</v>
      </c>
      <c r="D1963">
        <v>4.3600000000000003</v>
      </c>
      <c r="E1963" s="2">
        <v>5.0999999999999996</v>
      </c>
      <c r="F1963">
        <v>5.55</v>
      </c>
      <c r="G1963" s="49">
        <v>5.96</v>
      </c>
      <c r="H1963">
        <v>6.65</v>
      </c>
    </row>
    <row r="1964" spans="2:8" x14ac:dyDescent="0.25">
      <c r="B1964" s="1">
        <v>38169</v>
      </c>
      <c r="C1964">
        <v>3.29</v>
      </c>
      <c r="D1964">
        <v>4.2699999999999996</v>
      </c>
      <c r="E1964" s="2">
        <v>5.04</v>
      </c>
      <c r="F1964">
        <v>5.49</v>
      </c>
      <c r="G1964" s="49">
        <v>5.91</v>
      </c>
      <c r="H1964">
        <v>6.62</v>
      </c>
    </row>
    <row r="1965" spans="2:8" x14ac:dyDescent="0.25">
      <c r="B1965" s="1">
        <v>38170</v>
      </c>
      <c r="C1965">
        <v>3.2</v>
      </c>
      <c r="D1965">
        <v>4.17</v>
      </c>
      <c r="E1965" s="2">
        <v>4.93</v>
      </c>
      <c r="F1965">
        <v>5.39</v>
      </c>
      <c r="G1965" s="49">
        <v>5.81</v>
      </c>
      <c r="H1965">
        <v>6.53</v>
      </c>
    </row>
    <row r="1966" spans="2:8" x14ac:dyDescent="0.25">
      <c r="B1966" s="1">
        <v>38173</v>
      </c>
      <c r="C1966">
        <v>3.18</v>
      </c>
      <c r="D1966">
        <v>4.17</v>
      </c>
      <c r="E1966" s="2">
        <v>4.92</v>
      </c>
      <c r="F1966">
        <v>5.39</v>
      </c>
      <c r="G1966" s="49">
        <v>5.81</v>
      </c>
      <c r="H1966">
        <v>6.53</v>
      </c>
    </row>
    <row r="1967" spans="2:8" x14ac:dyDescent="0.25">
      <c r="B1967" s="1">
        <v>38174</v>
      </c>
      <c r="C1967">
        <v>3.18</v>
      </c>
      <c r="D1967">
        <v>4.17</v>
      </c>
      <c r="E1967" s="2">
        <v>4.9400000000000004</v>
      </c>
      <c r="F1967">
        <v>5.4</v>
      </c>
      <c r="G1967" s="49">
        <v>5.83</v>
      </c>
      <c r="H1967">
        <v>6.56</v>
      </c>
    </row>
    <row r="1968" spans="2:8" x14ac:dyDescent="0.25">
      <c r="B1968" s="1">
        <v>38175</v>
      </c>
      <c r="C1968">
        <v>3.18</v>
      </c>
      <c r="D1968">
        <v>4.17</v>
      </c>
      <c r="E1968" s="2">
        <v>4.9400000000000004</v>
      </c>
      <c r="F1968">
        <v>5.4</v>
      </c>
      <c r="G1968" s="49">
        <v>5.82</v>
      </c>
      <c r="H1968">
        <v>6.55</v>
      </c>
    </row>
    <row r="1969" spans="2:8" x14ac:dyDescent="0.25">
      <c r="B1969" s="1">
        <v>38176</v>
      </c>
      <c r="C1969">
        <v>3.16</v>
      </c>
      <c r="D1969">
        <v>4.16</v>
      </c>
      <c r="E1969" s="2">
        <v>4.93</v>
      </c>
      <c r="F1969">
        <v>5.39</v>
      </c>
      <c r="G1969" s="49">
        <v>5.81</v>
      </c>
      <c r="H1969">
        <v>6.56</v>
      </c>
    </row>
    <row r="1970" spans="2:8" x14ac:dyDescent="0.25">
      <c r="B1970" s="1">
        <v>38177</v>
      </c>
      <c r="C1970">
        <v>3.15</v>
      </c>
      <c r="D1970">
        <v>4.16</v>
      </c>
      <c r="E1970" s="2">
        <v>4.92</v>
      </c>
      <c r="F1970">
        <v>5.39</v>
      </c>
      <c r="G1970" s="49">
        <v>5.81</v>
      </c>
      <c r="H1970">
        <v>6.55</v>
      </c>
    </row>
    <row r="1971" spans="2:8" x14ac:dyDescent="0.25">
      <c r="B1971" s="1">
        <v>38180</v>
      </c>
      <c r="C1971">
        <v>3.14</v>
      </c>
      <c r="D1971">
        <v>4.13</v>
      </c>
      <c r="E1971" s="2">
        <v>4.9000000000000004</v>
      </c>
      <c r="F1971">
        <v>5.37</v>
      </c>
      <c r="G1971" s="49">
        <v>5.79</v>
      </c>
      <c r="H1971">
        <v>6.53</v>
      </c>
    </row>
    <row r="1972" spans="2:8" x14ac:dyDescent="0.25">
      <c r="B1972" s="1">
        <v>38181</v>
      </c>
      <c r="C1972">
        <v>3.17</v>
      </c>
      <c r="D1972">
        <v>4.17</v>
      </c>
      <c r="E1972" s="2">
        <v>4.9400000000000004</v>
      </c>
      <c r="F1972">
        <v>5.4</v>
      </c>
      <c r="G1972" s="49">
        <v>5.82</v>
      </c>
      <c r="H1972">
        <v>6.56</v>
      </c>
    </row>
    <row r="1973" spans="2:8" x14ac:dyDescent="0.25">
      <c r="B1973" s="1">
        <v>38182</v>
      </c>
      <c r="C1973">
        <v>3.21</v>
      </c>
      <c r="D1973">
        <v>4.1900000000000004</v>
      </c>
      <c r="E1973" s="2">
        <v>4.95</v>
      </c>
      <c r="F1973">
        <v>5.4</v>
      </c>
      <c r="G1973" s="49">
        <v>5.82</v>
      </c>
      <c r="H1973">
        <v>6.54</v>
      </c>
    </row>
    <row r="1974" spans="2:8" x14ac:dyDescent="0.25">
      <c r="B1974" s="1">
        <v>38183</v>
      </c>
      <c r="C1974">
        <v>3.22</v>
      </c>
      <c r="D1974">
        <v>4.1900000000000004</v>
      </c>
      <c r="E1974" s="2">
        <v>4.95</v>
      </c>
      <c r="F1974">
        <v>5.38</v>
      </c>
      <c r="G1974" s="49">
        <v>5.81</v>
      </c>
      <c r="H1974">
        <v>6.52</v>
      </c>
    </row>
    <row r="1975" spans="2:8" x14ac:dyDescent="0.25">
      <c r="B1975" s="1">
        <v>38184</v>
      </c>
      <c r="C1975">
        <v>3.12</v>
      </c>
      <c r="D1975">
        <v>4.05</v>
      </c>
      <c r="E1975" s="2">
        <v>4.8099999999999996</v>
      </c>
      <c r="F1975">
        <v>5.25</v>
      </c>
      <c r="G1975" s="49">
        <v>5.69</v>
      </c>
      <c r="H1975">
        <v>6.41</v>
      </c>
    </row>
    <row r="1976" spans="2:8" x14ac:dyDescent="0.25">
      <c r="B1976" s="1">
        <v>38187</v>
      </c>
      <c r="C1976">
        <v>3.12</v>
      </c>
      <c r="D1976">
        <v>4.0599999999999996</v>
      </c>
      <c r="E1976" s="2">
        <v>4.8099999999999996</v>
      </c>
      <c r="F1976">
        <v>5.24</v>
      </c>
      <c r="G1976" s="49">
        <v>5.68</v>
      </c>
      <c r="H1976">
        <v>6.4</v>
      </c>
    </row>
    <row r="1977" spans="2:8" x14ac:dyDescent="0.25">
      <c r="B1977" s="1">
        <v>38188</v>
      </c>
      <c r="C1977">
        <v>3.21</v>
      </c>
      <c r="D1977">
        <v>4.17</v>
      </c>
      <c r="E1977" s="2">
        <v>4.92</v>
      </c>
      <c r="F1977">
        <v>5.34</v>
      </c>
      <c r="G1977" s="49">
        <v>5.76</v>
      </c>
      <c r="H1977">
        <v>6.47</v>
      </c>
    </row>
    <row r="1978" spans="2:8" x14ac:dyDescent="0.25">
      <c r="B1978" s="1">
        <v>38189</v>
      </c>
      <c r="C1978">
        <v>3.28</v>
      </c>
      <c r="D1978">
        <v>4.22</v>
      </c>
      <c r="E1978" s="2">
        <v>4.96</v>
      </c>
      <c r="F1978">
        <v>5.38</v>
      </c>
      <c r="G1978" s="49">
        <v>5.8</v>
      </c>
      <c r="H1978">
        <v>6.5</v>
      </c>
    </row>
    <row r="1979" spans="2:8" x14ac:dyDescent="0.25">
      <c r="B1979" s="1">
        <v>38190</v>
      </c>
      <c r="C1979">
        <v>3.26</v>
      </c>
      <c r="D1979">
        <v>4.2</v>
      </c>
      <c r="E1979" s="2">
        <v>4.9400000000000004</v>
      </c>
      <c r="F1979">
        <v>5.35</v>
      </c>
      <c r="G1979" s="49">
        <v>5.78</v>
      </c>
      <c r="H1979">
        <v>6.48</v>
      </c>
    </row>
    <row r="1980" spans="2:8" x14ac:dyDescent="0.25">
      <c r="B1980" s="1">
        <v>38191</v>
      </c>
      <c r="C1980">
        <v>3.24</v>
      </c>
      <c r="D1980">
        <v>4.18</v>
      </c>
      <c r="E1980" s="2">
        <v>4.91</v>
      </c>
      <c r="F1980">
        <v>5.33</v>
      </c>
      <c r="G1980" s="49">
        <v>5.75</v>
      </c>
      <c r="H1980">
        <v>6.46</v>
      </c>
    </row>
    <row r="1981" spans="2:8" x14ac:dyDescent="0.25">
      <c r="B1981" s="1">
        <v>38194</v>
      </c>
      <c r="C1981">
        <v>3.28</v>
      </c>
      <c r="D1981">
        <v>4.22</v>
      </c>
      <c r="E1981" s="2">
        <v>4.95</v>
      </c>
      <c r="F1981">
        <v>5.36</v>
      </c>
      <c r="G1981" s="49">
        <v>5.79</v>
      </c>
      <c r="H1981">
        <v>6.49</v>
      </c>
    </row>
    <row r="1982" spans="2:8" x14ac:dyDescent="0.25">
      <c r="B1982" s="1">
        <v>38195</v>
      </c>
      <c r="C1982">
        <v>3.34</v>
      </c>
      <c r="D1982">
        <v>4.32</v>
      </c>
      <c r="E1982" s="2">
        <v>5.0599999999999996</v>
      </c>
      <c r="F1982">
        <v>5.48</v>
      </c>
      <c r="G1982" s="49">
        <v>5.91</v>
      </c>
      <c r="H1982">
        <v>6.6</v>
      </c>
    </row>
    <row r="1983" spans="2:8" x14ac:dyDescent="0.25">
      <c r="B1983" s="1">
        <v>38196</v>
      </c>
      <c r="C1983">
        <v>3.32</v>
      </c>
      <c r="D1983">
        <v>4.3</v>
      </c>
      <c r="E1983" s="2">
        <v>5.04</v>
      </c>
      <c r="F1983">
        <v>5.47</v>
      </c>
      <c r="G1983" s="49">
        <v>5.9</v>
      </c>
      <c r="H1983">
        <v>6.61</v>
      </c>
    </row>
    <row r="1984" spans="2:8" x14ac:dyDescent="0.25">
      <c r="B1984" s="1">
        <v>38197</v>
      </c>
      <c r="C1984">
        <v>3.29</v>
      </c>
      <c r="D1984">
        <v>4.2699999999999996</v>
      </c>
      <c r="E1984" s="2">
        <v>5.0199999999999996</v>
      </c>
      <c r="F1984">
        <v>5.45</v>
      </c>
      <c r="G1984" s="49">
        <v>5.89</v>
      </c>
      <c r="H1984">
        <v>6.59</v>
      </c>
    </row>
    <row r="1985" spans="2:8" x14ac:dyDescent="0.25">
      <c r="B1985" s="1">
        <v>38198</v>
      </c>
      <c r="C1985">
        <v>3.22</v>
      </c>
      <c r="D1985">
        <v>4.18</v>
      </c>
      <c r="E1985" s="2">
        <v>4.93</v>
      </c>
      <c r="F1985">
        <v>5.36</v>
      </c>
      <c r="G1985" s="49">
        <v>5.79</v>
      </c>
      <c r="H1985">
        <v>6.5</v>
      </c>
    </row>
    <row r="1986" spans="2:8" x14ac:dyDescent="0.25">
      <c r="B1986" s="1">
        <v>38199</v>
      </c>
      <c r="C1986">
        <v>3.27</v>
      </c>
      <c r="D1986">
        <v>4.2300000000000004</v>
      </c>
      <c r="E1986" s="2">
        <v>4.9400000000000004</v>
      </c>
      <c r="F1986">
        <v>5.38</v>
      </c>
      <c r="G1986" s="49">
        <v>5.8</v>
      </c>
      <c r="H1986">
        <v>6.52</v>
      </c>
    </row>
    <row r="1987" spans="2:8" x14ac:dyDescent="0.25">
      <c r="B1987" s="1">
        <v>38201</v>
      </c>
      <c r="C1987">
        <v>3.26</v>
      </c>
      <c r="D1987">
        <v>4.22</v>
      </c>
      <c r="E1987" s="2">
        <v>4.9800000000000004</v>
      </c>
      <c r="F1987">
        <v>5.37</v>
      </c>
      <c r="G1987" s="49">
        <v>5.79</v>
      </c>
      <c r="H1987">
        <v>6.49</v>
      </c>
    </row>
    <row r="1988" spans="2:8" x14ac:dyDescent="0.25">
      <c r="B1988" s="1">
        <v>38202</v>
      </c>
      <c r="C1988">
        <v>3.25</v>
      </c>
      <c r="D1988">
        <v>4.2</v>
      </c>
      <c r="E1988" s="2">
        <v>4.9400000000000004</v>
      </c>
      <c r="F1988">
        <v>5.33</v>
      </c>
      <c r="G1988" s="49">
        <v>5.75</v>
      </c>
      <c r="H1988">
        <v>6.46</v>
      </c>
    </row>
    <row r="1989" spans="2:8" x14ac:dyDescent="0.25">
      <c r="B1989" s="1">
        <v>38203</v>
      </c>
      <c r="C1989">
        <v>3.26</v>
      </c>
      <c r="D1989">
        <v>4.2</v>
      </c>
      <c r="E1989" s="2">
        <v>4.9400000000000004</v>
      </c>
      <c r="F1989">
        <v>5.34</v>
      </c>
      <c r="G1989" s="49">
        <v>5.76</v>
      </c>
      <c r="H1989">
        <v>6.46</v>
      </c>
    </row>
    <row r="1990" spans="2:8" x14ac:dyDescent="0.25">
      <c r="B1990" s="1">
        <v>38204</v>
      </c>
      <c r="C1990">
        <v>3.24</v>
      </c>
      <c r="D1990">
        <v>4.17</v>
      </c>
      <c r="E1990" s="2">
        <v>4.91</v>
      </c>
      <c r="F1990">
        <v>5.31</v>
      </c>
      <c r="G1990" s="49">
        <v>5.73</v>
      </c>
      <c r="H1990">
        <v>6.44</v>
      </c>
    </row>
    <row r="1991" spans="2:8" x14ac:dyDescent="0.25">
      <c r="B1991" s="1">
        <v>38205</v>
      </c>
      <c r="C1991">
        <v>3.01</v>
      </c>
      <c r="D1991">
        <v>3.94</v>
      </c>
      <c r="E1991" s="2">
        <v>4.6900000000000004</v>
      </c>
      <c r="F1991">
        <v>5.13</v>
      </c>
      <c r="G1991" s="49">
        <v>5.56</v>
      </c>
      <c r="H1991">
        <v>6.32</v>
      </c>
    </row>
    <row r="1992" spans="2:8" x14ac:dyDescent="0.25">
      <c r="B1992" s="1">
        <v>38208</v>
      </c>
      <c r="C1992">
        <v>3.03</v>
      </c>
      <c r="D1992">
        <v>3.97</v>
      </c>
      <c r="E1992" s="2">
        <v>4.72</v>
      </c>
      <c r="F1992">
        <v>5.16</v>
      </c>
      <c r="G1992" s="49">
        <v>5.59</v>
      </c>
      <c r="H1992">
        <v>6.34</v>
      </c>
    </row>
    <row r="1993" spans="2:8" x14ac:dyDescent="0.25">
      <c r="B1993" s="1">
        <v>38209</v>
      </c>
      <c r="C1993">
        <v>3.11</v>
      </c>
      <c r="D1993">
        <v>4.05</v>
      </c>
      <c r="E1993" s="2">
        <v>4.79</v>
      </c>
      <c r="F1993">
        <v>5.21</v>
      </c>
      <c r="G1993" s="49">
        <v>5.63</v>
      </c>
      <c r="H1993">
        <v>6.36</v>
      </c>
    </row>
    <row r="1994" spans="2:8" x14ac:dyDescent="0.25">
      <c r="B1994" s="1">
        <v>38210</v>
      </c>
      <c r="C1994">
        <v>3.11</v>
      </c>
      <c r="D1994">
        <v>4.05</v>
      </c>
      <c r="E1994" s="2">
        <v>4.78</v>
      </c>
      <c r="F1994">
        <v>5.21</v>
      </c>
      <c r="G1994" s="49">
        <v>5.63</v>
      </c>
      <c r="H1994">
        <v>6.36</v>
      </c>
    </row>
    <row r="1995" spans="2:8" x14ac:dyDescent="0.25">
      <c r="B1995" s="1">
        <v>38211</v>
      </c>
      <c r="C1995">
        <v>3.09</v>
      </c>
      <c r="D1995">
        <v>4</v>
      </c>
      <c r="E1995" s="2">
        <v>4.74</v>
      </c>
      <c r="F1995">
        <v>5.16</v>
      </c>
      <c r="G1995" s="49">
        <v>5.59</v>
      </c>
      <c r="H1995">
        <v>6.34</v>
      </c>
    </row>
    <row r="1996" spans="2:8" x14ac:dyDescent="0.25">
      <c r="B1996" s="1">
        <v>38212</v>
      </c>
      <c r="C1996">
        <v>3.04</v>
      </c>
      <c r="D1996">
        <v>3.95</v>
      </c>
      <c r="E1996" s="2">
        <v>4.6900000000000004</v>
      </c>
      <c r="F1996">
        <v>5.12</v>
      </c>
      <c r="G1996" s="49">
        <v>5.55</v>
      </c>
      <c r="H1996">
        <v>6.3</v>
      </c>
    </row>
    <row r="1997" spans="2:8" x14ac:dyDescent="0.25">
      <c r="B1997" s="1">
        <v>38215</v>
      </c>
      <c r="C1997">
        <v>3.05</v>
      </c>
      <c r="D1997">
        <v>3.97</v>
      </c>
      <c r="E1997" s="2">
        <v>4.71</v>
      </c>
      <c r="F1997">
        <v>5.16</v>
      </c>
      <c r="G1997" s="49">
        <v>5.59</v>
      </c>
      <c r="H1997">
        <v>6.33</v>
      </c>
    </row>
    <row r="1998" spans="2:8" x14ac:dyDescent="0.25">
      <c r="B1998" s="1">
        <v>38216</v>
      </c>
      <c r="C1998">
        <v>3</v>
      </c>
      <c r="D1998">
        <v>3.91</v>
      </c>
      <c r="E1998" s="2">
        <v>4.6500000000000004</v>
      </c>
      <c r="F1998">
        <v>5.0999999999999996</v>
      </c>
      <c r="G1998" s="49">
        <v>5.54</v>
      </c>
      <c r="H1998">
        <v>6.28</v>
      </c>
    </row>
    <row r="1999" spans="2:8" x14ac:dyDescent="0.25">
      <c r="B1999" s="1">
        <v>38217</v>
      </c>
      <c r="C1999">
        <v>3.01</v>
      </c>
      <c r="D1999">
        <v>3.92</v>
      </c>
      <c r="E1999" s="2">
        <v>4.67</v>
      </c>
      <c r="F1999">
        <v>5.12</v>
      </c>
      <c r="G1999" s="49">
        <v>5.56</v>
      </c>
      <c r="H1999">
        <v>6.3</v>
      </c>
    </row>
    <row r="2000" spans="2:8" x14ac:dyDescent="0.25">
      <c r="B2000" s="1">
        <v>38218</v>
      </c>
      <c r="C2000">
        <v>2.98</v>
      </c>
      <c r="D2000">
        <v>3.89</v>
      </c>
      <c r="E2000" s="2">
        <v>4.6500000000000004</v>
      </c>
      <c r="F2000">
        <v>5.0999999999999996</v>
      </c>
      <c r="G2000" s="49">
        <v>5.54</v>
      </c>
      <c r="H2000">
        <v>6.29</v>
      </c>
    </row>
    <row r="2001" spans="2:8" x14ac:dyDescent="0.25">
      <c r="B2001" s="1">
        <v>38219</v>
      </c>
      <c r="C2001">
        <v>3.02</v>
      </c>
      <c r="D2001">
        <v>3.94</v>
      </c>
      <c r="E2001" s="2">
        <v>4.68</v>
      </c>
      <c r="F2001">
        <v>5.12</v>
      </c>
      <c r="G2001" s="49">
        <v>5.56</v>
      </c>
      <c r="H2001">
        <v>6.29</v>
      </c>
    </row>
    <row r="2002" spans="2:8" x14ac:dyDescent="0.25">
      <c r="B2002" s="1">
        <v>38222</v>
      </c>
      <c r="C2002">
        <v>3.04</v>
      </c>
      <c r="D2002">
        <v>3.97</v>
      </c>
      <c r="E2002" s="2">
        <v>4.71</v>
      </c>
      <c r="F2002">
        <v>5.16</v>
      </c>
      <c r="G2002" s="49">
        <v>5.6</v>
      </c>
      <c r="H2002">
        <v>6.34</v>
      </c>
    </row>
    <row r="2003" spans="2:8" x14ac:dyDescent="0.25">
      <c r="B2003" s="1">
        <v>38223</v>
      </c>
      <c r="C2003">
        <v>3.04</v>
      </c>
      <c r="D2003">
        <v>3.97</v>
      </c>
      <c r="E2003" s="2">
        <v>4.71</v>
      </c>
      <c r="F2003">
        <v>5.17</v>
      </c>
      <c r="G2003" s="49">
        <v>5.6</v>
      </c>
      <c r="H2003">
        <v>6.33</v>
      </c>
    </row>
    <row r="2004" spans="2:8" x14ac:dyDescent="0.25">
      <c r="B2004" s="1">
        <v>38224</v>
      </c>
      <c r="C2004">
        <v>3.06</v>
      </c>
      <c r="D2004">
        <v>3.97</v>
      </c>
      <c r="E2004" s="2">
        <v>4.6900000000000004</v>
      </c>
      <c r="F2004">
        <v>5.14</v>
      </c>
      <c r="G2004" s="49">
        <v>5.57</v>
      </c>
      <c r="H2004">
        <v>6.31</v>
      </c>
    </row>
    <row r="2005" spans="2:8" x14ac:dyDescent="0.25">
      <c r="B2005" s="1">
        <v>38225</v>
      </c>
      <c r="C2005">
        <v>3.03</v>
      </c>
      <c r="D2005">
        <v>3.93</v>
      </c>
      <c r="E2005" s="2">
        <v>4.6500000000000004</v>
      </c>
      <c r="F2005">
        <v>5.0999999999999996</v>
      </c>
      <c r="G2005" s="49">
        <v>5.54</v>
      </c>
      <c r="H2005">
        <v>6.27</v>
      </c>
    </row>
    <row r="2006" spans="2:8" x14ac:dyDescent="0.25">
      <c r="B2006" s="1">
        <v>38226</v>
      </c>
      <c r="C2006">
        <v>3.02</v>
      </c>
      <c r="D2006">
        <v>3.93</v>
      </c>
      <c r="E2006" s="2">
        <v>4.6500000000000004</v>
      </c>
      <c r="F2006">
        <v>5.09</v>
      </c>
      <c r="G2006" s="49">
        <v>5.54</v>
      </c>
      <c r="H2006">
        <v>6.26</v>
      </c>
    </row>
    <row r="2007" spans="2:8" x14ac:dyDescent="0.25">
      <c r="B2007" s="1">
        <v>38229</v>
      </c>
      <c r="C2007">
        <v>3</v>
      </c>
      <c r="D2007">
        <v>3.89</v>
      </c>
      <c r="E2007" s="2">
        <v>4.5999999999999996</v>
      </c>
      <c r="F2007">
        <v>5.05</v>
      </c>
      <c r="G2007" s="49">
        <v>5.49</v>
      </c>
      <c r="H2007">
        <v>6.23</v>
      </c>
    </row>
    <row r="2008" spans="2:8" x14ac:dyDescent="0.25">
      <c r="B2008" s="1">
        <v>38230</v>
      </c>
      <c r="C2008">
        <v>3</v>
      </c>
      <c r="D2008">
        <v>3.84</v>
      </c>
      <c r="E2008" s="2">
        <v>4.58</v>
      </c>
      <c r="F2008">
        <v>4.99</v>
      </c>
      <c r="G2008" s="49">
        <v>5.45</v>
      </c>
      <c r="H2008">
        <v>6.19</v>
      </c>
    </row>
    <row r="2009" spans="2:8" x14ac:dyDescent="0.25">
      <c r="B2009" s="1">
        <v>38231</v>
      </c>
      <c r="C2009">
        <v>3</v>
      </c>
      <c r="D2009">
        <v>3.83</v>
      </c>
      <c r="E2009" s="2">
        <v>4.57</v>
      </c>
      <c r="F2009">
        <v>4.9800000000000004</v>
      </c>
      <c r="G2009" s="49">
        <v>5.45</v>
      </c>
      <c r="H2009">
        <v>6.19</v>
      </c>
    </row>
    <row r="2010" spans="2:8" x14ac:dyDescent="0.25">
      <c r="B2010" s="1">
        <v>38232</v>
      </c>
      <c r="C2010">
        <v>3.05</v>
      </c>
      <c r="D2010">
        <v>3.9</v>
      </c>
      <c r="E2010" s="2">
        <v>4.63</v>
      </c>
      <c r="F2010">
        <v>5.05</v>
      </c>
      <c r="G2010" s="49">
        <v>5.51</v>
      </c>
      <c r="H2010">
        <v>6.22</v>
      </c>
    </row>
    <row r="2011" spans="2:8" x14ac:dyDescent="0.25">
      <c r="B2011" s="1">
        <v>38233</v>
      </c>
      <c r="C2011">
        <v>3.17</v>
      </c>
      <c r="D2011">
        <v>4.01</v>
      </c>
      <c r="E2011" s="2">
        <v>4.7300000000000004</v>
      </c>
      <c r="F2011">
        <v>5.14</v>
      </c>
      <c r="G2011" s="49">
        <v>5.6</v>
      </c>
      <c r="H2011">
        <v>6.31</v>
      </c>
    </row>
    <row r="2012" spans="2:8" x14ac:dyDescent="0.25">
      <c r="B2012" s="1">
        <v>38236</v>
      </c>
      <c r="C2012">
        <v>3.16</v>
      </c>
      <c r="D2012">
        <v>4.01</v>
      </c>
      <c r="E2012" s="2">
        <v>4.7300000000000004</v>
      </c>
      <c r="F2012">
        <v>5.14</v>
      </c>
      <c r="G2012" s="49">
        <v>5.6</v>
      </c>
      <c r="H2012">
        <v>6.31</v>
      </c>
    </row>
    <row r="2013" spans="2:8" x14ac:dyDescent="0.25">
      <c r="B2013" s="1">
        <v>38237</v>
      </c>
      <c r="C2013">
        <v>3.15</v>
      </c>
      <c r="D2013">
        <v>3.97</v>
      </c>
      <c r="E2013" s="2">
        <v>4.68</v>
      </c>
      <c r="F2013">
        <v>5.09</v>
      </c>
      <c r="G2013" s="49">
        <v>5.55</v>
      </c>
      <c r="H2013">
        <v>6.25</v>
      </c>
    </row>
    <row r="2014" spans="2:8" x14ac:dyDescent="0.25">
      <c r="B2014" s="1">
        <v>38238</v>
      </c>
      <c r="C2014">
        <v>3.06</v>
      </c>
      <c r="D2014">
        <v>3.87</v>
      </c>
      <c r="E2014" s="2">
        <v>4.59</v>
      </c>
      <c r="F2014">
        <v>5</v>
      </c>
      <c r="G2014" s="49">
        <v>5.47</v>
      </c>
      <c r="H2014">
        <v>6.18</v>
      </c>
    </row>
    <row r="2015" spans="2:8" x14ac:dyDescent="0.25">
      <c r="B2015" s="1">
        <v>38239</v>
      </c>
      <c r="C2015">
        <v>3.08</v>
      </c>
      <c r="D2015">
        <v>3.91</v>
      </c>
      <c r="E2015" s="2">
        <v>4.62</v>
      </c>
      <c r="F2015">
        <v>5.03</v>
      </c>
      <c r="G2015" s="49">
        <v>5.5</v>
      </c>
      <c r="H2015">
        <v>6.22</v>
      </c>
    </row>
    <row r="2016" spans="2:8" x14ac:dyDescent="0.25">
      <c r="B2016" s="1">
        <v>38240</v>
      </c>
      <c r="C2016">
        <v>3.07</v>
      </c>
      <c r="D2016">
        <v>3.9</v>
      </c>
      <c r="E2016" s="2">
        <v>4.5999999999999996</v>
      </c>
      <c r="F2016">
        <v>5.01</v>
      </c>
      <c r="G2016" s="49">
        <v>5.48</v>
      </c>
      <c r="H2016">
        <v>6.21</v>
      </c>
    </row>
    <row r="2017" spans="2:8" x14ac:dyDescent="0.25">
      <c r="B2017" s="1">
        <v>38243</v>
      </c>
      <c r="C2017">
        <v>3.05</v>
      </c>
      <c r="D2017">
        <v>3.88</v>
      </c>
      <c r="E2017" s="2">
        <v>4.5599999999999996</v>
      </c>
      <c r="F2017">
        <v>4.9800000000000004</v>
      </c>
      <c r="G2017" s="49">
        <v>5.46</v>
      </c>
      <c r="H2017">
        <v>6.17</v>
      </c>
    </row>
    <row r="2018" spans="2:8" x14ac:dyDescent="0.25">
      <c r="B2018" s="1">
        <v>38244</v>
      </c>
      <c r="C2018">
        <v>3.01</v>
      </c>
      <c r="D2018">
        <v>3.84</v>
      </c>
      <c r="E2018" s="2">
        <v>4.53</v>
      </c>
      <c r="F2018">
        <v>4.95</v>
      </c>
      <c r="G2018" s="49">
        <v>5.43</v>
      </c>
      <c r="H2018">
        <v>6.16</v>
      </c>
    </row>
    <row r="2019" spans="2:8" x14ac:dyDescent="0.25">
      <c r="B2019" s="1">
        <v>38245</v>
      </c>
      <c r="C2019">
        <v>3.05</v>
      </c>
      <c r="D2019">
        <v>3.88</v>
      </c>
      <c r="E2019" s="2">
        <v>4.5599999999999996</v>
      </c>
      <c r="F2019">
        <v>4.9800000000000004</v>
      </c>
      <c r="G2019" s="49">
        <v>5.45</v>
      </c>
      <c r="H2019">
        <v>6.17</v>
      </c>
    </row>
    <row r="2020" spans="2:8" x14ac:dyDescent="0.25">
      <c r="B2020" s="1">
        <v>38246</v>
      </c>
      <c r="C2020">
        <v>2.98</v>
      </c>
      <c r="D2020">
        <v>3.78</v>
      </c>
      <c r="E2020" s="2">
        <v>4.46</v>
      </c>
      <c r="F2020">
        <v>4.88</v>
      </c>
      <c r="G2020" s="49">
        <v>5.36</v>
      </c>
      <c r="H2020">
        <v>6.08</v>
      </c>
    </row>
    <row r="2021" spans="2:8" x14ac:dyDescent="0.25">
      <c r="B2021" s="1">
        <v>38247</v>
      </c>
      <c r="C2021">
        <v>3.04</v>
      </c>
      <c r="D2021">
        <v>3.85</v>
      </c>
      <c r="E2021" s="2">
        <v>4.5199999999999996</v>
      </c>
      <c r="F2021">
        <v>4.93</v>
      </c>
      <c r="G2021" s="49">
        <v>5.41</v>
      </c>
      <c r="H2021">
        <v>6.12</v>
      </c>
    </row>
    <row r="2022" spans="2:8" x14ac:dyDescent="0.25">
      <c r="B2022" s="1">
        <v>38250</v>
      </c>
      <c r="C2022">
        <v>2.98</v>
      </c>
      <c r="D2022">
        <v>3.76</v>
      </c>
      <c r="E2022" s="2">
        <v>4.4400000000000004</v>
      </c>
      <c r="F2022">
        <v>4.8600000000000003</v>
      </c>
      <c r="G2022" s="49">
        <v>5.34</v>
      </c>
      <c r="H2022">
        <v>6.06</v>
      </c>
    </row>
    <row r="2023" spans="2:8" x14ac:dyDescent="0.25">
      <c r="B2023" s="1">
        <v>38251</v>
      </c>
      <c r="C2023">
        <v>3.01</v>
      </c>
      <c r="D2023">
        <v>3.78</v>
      </c>
      <c r="E2023" s="2">
        <v>4.4400000000000004</v>
      </c>
      <c r="F2023">
        <v>4.84</v>
      </c>
      <c r="G2023" s="49">
        <v>5.32</v>
      </c>
      <c r="H2023">
        <v>6.03</v>
      </c>
    </row>
    <row r="2024" spans="2:8" x14ac:dyDescent="0.25">
      <c r="B2024" s="1">
        <v>38252</v>
      </c>
      <c r="C2024">
        <v>3.02</v>
      </c>
      <c r="D2024">
        <v>3.76</v>
      </c>
      <c r="E2024" s="2">
        <v>4.41</v>
      </c>
      <c r="F2024">
        <v>4.8</v>
      </c>
      <c r="G2024" s="49">
        <v>5.28</v>
      </c>
      <c r="H2024">
        <v>5.98</v>
      </c>
    </row>
    <row r="2025" spans="2:8" x14ac:dyDescent="0.25">
      <c r="B2025" s="1">
        <v>38253</v>
      </c>
      <c r="C2025">
        <v>3.09</v>
      </c>
      <c r="D2025">
        <v>3.82</v>
      </c>
      <c r="E2025" s="2">
        <v>4.47</v>
      </c>
      <c r="F2025">
        <v>4.84</v>
      </c>
      <c r="G2025" s="49">
        <v>5.32</v>
      </c>
      <c r="H2025">
        <v>5.99</v>
      </c>
    </row>
    <row r="2026" spans="2:8" x14ac:dyDescent="0.25">
      <c r="B2026" s="1">
        <v>38254</v>
      </c>
      <c r="C2026">
        <v>3.13</v>
      </c>
      <c r="D2026">
        <v>3.84</v>
      </c>
      <c r="E2026" s="2">
        <v>4.47</v>
      </c>
      <c r="F2026">
        <v>4.8499999999999996</v>
      </c>
      <c r="G2026" s="49">
        <v>5.32</v>
      </c>
      <c r="H2026">
        <v>6</v>
      </c>
    </row>
    <row r="2027" spans="2:8" x14ac:dyDescent="0.25">
      <c r="B2027" s="1">
        <v>38257</v>
      </c>
      <c r="C2027">
        <v>3.1</v>
      </c>
      <c r="D2027">
        <v>3.8</v>
      </c>
      <c r="E2027" s="2">
        <v>4.43</v>
      </c>
      <c r="F2027">
        <v>4.8099999999999996</v>
      </c>
      <c r="G2027" s="49">
        <v>5.29</v>
      </c>
      <c r="H2027">
        <v>5.97</v>
      </c>
    </row>
    <row r="2028" spans="2:8" x14ac:dyDescent="0.25">
      <c r="B2028" s="1">
        <v>38258</v>
      </c>
      <c r="C2028">
        <v>3.08</v>
      </c>
      <c r="D2028">
        <v>3.79</v>
      </c>
      <c r="E2028" s="2">
        <v>4.4400000000000004</v>
      </c>
      <c r="F2028">
        <v>4.82</v>
      </c>
      <c r="G2028" s="49">
        <v>5.3</v>
      </c>
      <c r="H2028">
        <v>6.01</v>
      </c>
    </row>
    <row r="2029" spans="2:8" x14ac:dyDescent="0.25">
      <c r="B2029" s="1">
        <v>38259</v>
      </c>
      <c r="C2029">
        <v>3.15</v>
      </c>
      <c r="D2029">
        <v>3.86</v>
      </c>
      <c r="E2029" s="2">
        <v>4.51</v>
      </c>
      <c r="F2029">
        <v>4.9000000000000004</v>
      </c>
      <c r="G2029" s="49">
        <v>5.38</v>
      </c>
      <c r="H2029">
        <v>6.07</v>
      </c>
    </row>
    <row r="2030" spans="2:8" x14ac:dyDescent="0.25">
      <c r="B2030" s="1">
        <v>38260</v>
      </c>
      <c r="C2030">
        <v>3.16</v>
      </c>
      <c r="D2030">
        <v>3.9</v>
      </c>
      <c r="E2030" s="2">
        <v>4.5999999999999996</v>
      </c>
      <c r="F2030">
        <v>4.93</v>
      </c>
      <c r="G2030" s="49">
        <v>5.4</v>
      </c>
      <c r="H2030">
        <v>6.12</v>
      </c>
    </row>
    <row r="2031" spans="2:8" x14ac:dyDescent="0.25">
      <c r="B2031" s="1">
        <v>38261</v>
      </c>
      <c r="C2031">
        <v>3.18</v>
      </c>
      <c r="D2031">
        <v>3.94</v>
      </c>
      <c r="E2031" s="2">
        <v>4.6500000000000004</v>
      </c>
      <c r="F2031">
        <v>4.9800000000000004</v>
      </c>
      <c r="G2031" s="49">
        <v>5.46</v>
      </c>
      <c r="H2031">
        <v>6.18</v>
      </c>
    </row>
    <row r="2032" spans="2:8" x14ac:dyDescent="0.25">
      <c r="B2032" s="1">
        <v>38264</v>
      </c>
      <c r="C2032">
        <v>3.18</v>
      </c>
      <c r="D2032">
        <v>3.93</v>
      </c>
      <c r="E2032" s="2">
        <v>4.63</v>
      </c>
      <c r="F2032">
        <v>4.97</v>
      </c>
      <c r="G2032" s="49">
        <v>5.45</v>
      </c>
      <c r="H2032">
        <v>6.15</v>
      </c>
    </row>
    <row r="2033" spans="2:8" x14ac:dyDescent="0.25">
      <c r="B2033" s="1">
        <v>38265</v>
      </c>
      <c r="C2033">
        <v>3.17</v>
      </c>
      <c r="D2033">
        <v>3.93</v>
      </c>
      <c r="E2033" s="2">
        <v>4.63</v>
      </c>
      <c r="F2033">
        <v>4.96</v>
      </c>
      <c r="G2033" s="49">
        <v>5.44</v>
      </c>
      <c r="H2033">
        <v>6.15</v>
      </c>
    </row>
    <row r="2034" spans="2:8" x14ac:dyDescent="0.25">
      <c r="B2034" s="1">
        <v>38266</v>
      </c>
      <c r="C2034">
        <v>3.23</v>
      </c>
      <c r="D2034">
        <v>3.99</v>
      </c>
      <c r="E2034" s="2">
        <v>4.6900000000000004</v>
      </c>
      <c r="F2034">
        <v>5.01</v>
      </c>
      <c r="G2034" s="49">
        <v>5.49</v>
      </c>
      <c r="H2034">
        <v>6.2</v>
      </c>
    </row>
    <row r="2035" spans="2:8" x14ac:dyDescent="0.25">
      <c r="B2035" s="1">
        <v>38267</v>
      </c>
      <c r="C2035">
        <v>3.24</v>
      </c>
      <c r="D2035">
        <v>4.01</v>
      </c>
      <c r="E2035" s="2">
        <v>4.71</v>
      </c>
      <c r="F2035">
        <v>5.03</v>
      </c>
      <c r="G2035" s="49">
        <v>5.5</v>
      </c>
      <c r="H2035">
        <v>6.23</v>
      </c>
    </row>
    <row r="2036" spans="2:8" x14ac:dyDescent="0.25">
      <c r="B2036" s="1">
        <v>38268</v>
      </c>
      <c r="C2036">
        <v>3.14</v>
      </c>
      <c r="D2036">
        <v>3.89</v>
      </c>
      <c r="E2036" s="2">
        <v>4.59</v>
      </c>
      <c r="F2036">
        <v>4.91</v>
      </c>
      <c r="G2036" s="49">
        <v>5.39</v>
      </c>
      <c r="H2036">
        <v>6.12</v>
      </c>
    </row>
    <row r="2037" spans="2:8" x14ac:dyDescent="0.25">
      <c r="B2037" s="1">
        <v>38271</v>
      </c>
      <c r="C2037">
        <v>3.13</v>
      </c>
      <c r="D2037">
        <v>3.88</v>
      </c>
      <c r="E2037" s="2">
        <v>4.59</v>
      </c>
      <c r="F2037">
        <v>4.91</v>
      </c>
      <c r="G2037" s="49">
        <v>5.39</v>
      </c>
      <c r="H2037">
        <v>6.12</v>
      </c>
    </row>
    <row r="2038" spans="2:8" x14ac:dyDescent="0.25">
      <c r="B2038" s="1">
        <v>38272</v>
      </c>
      <c r="C2038">
        <v>3.09</v>
      </c>
      <c r="D2038">
        <v>3.85</v>
      </c>
      <c r="E2038" s="2">
        <v>4.5599999999999996</v>
      </c>
      <c r="F2038">
        <v>4.88</v>
      </c>
      <c r="G2038" s="49">
        <v>5.36</v>
      </c>
      <c r="H2038">
        <v>6.09</v>
      </c>
    </row>
    <row r="2039" spans="2:8" x14ac:dyDescent="0.25">
      <c r="B2039" s="1">
        <v>38273</v>
      </c>
      <c r="C2039">
        <v>3.06</v>
      </c>
      <c r="D2039">
        <v>3.81</v>
      </c>
      <c r="E2039" s="2">
        <v>4.5199999999999996</v>
      </c>
      <c r="F2039">
        <v>4.8499999999999996</v>
      </c>
      <c r="G2039" s="49">
        <v>5.34</v>
      </c>
      <c r="H2039">
        <v>6.08</v>
      </c>
    </row>
    <row r="2040" spans="2:8" x14ac:dyDescent="0.25">
      <c r="B2040" s="1">
        <v>38274</v>
      </c>
      <c r="C2040">
        <v>3.01</v>
      </c>
      <c r="D2040">
        <v>3.75</v>
      </c>
      <c r="E2040" s="2">
        <v>4.45</v>
      </c>
      <c r="F2040">
        <v>4.79</v>
      </c>
      <c r="G2040" s="49">
        <v>5.28</v>
      </c>
      <c r="H2040">
        <v>6.03</v>
      </c>
    </row>
    <row r="2041" spans="2:8" x14ac:dyDescent="0.25">
      <c r="B2041" s="1">
        <v>38275</v>
      </c>
      <c r="C2041">
        <v>3.06</v>
      </c>
      <c r="D2041">
        <v>3.81</v>
      </c>
      <c r="E2041" s="2">
        <v>4.5</v>
      </c>
      <c r="F2041">
        <v>4.83</v>
      </c>
      <c r="G2041" s="49">
        <v>5.31</v>
      </c>
      <c r="H2041">
        <v>6.06</v>
      </c>
    </row>
    <row r="2042" spans="2:8" x14ac:dyDescent="0.25">
      <c r="B2042" s="1">
        <v>38278</v>
      </c>
      <c r="C2042">
        <v>3.05</v>
      </c>
      <c r="D2042">
        <v>3.81</v>
      </c>
      <c r="E2042" s="2">
        <v>4.5</v>
      </c>
      <c r="F2042">
        <v>4.83</v>
      </c>
      <c r="G2042" s="49">
        <v>5.3</v>
      </c>
      <c r="H2042">
        <v>6.06</v>
      </c>
    </row>
    <row r="2043" spans="2:8" x14ac:dyDescent="0.25">
      <c r="B2043" s="1">
        <v>38279</v>
      </c>
      <c r="C2043">
        <v>3.07</v>
      </c>
      <c r="D2043">
        <v>3.82</v>
      </c>
      <c r="E2043" s="2">
        <v>4.5</v>
      </c>
      <c r="F2043">
        <v>4.82</v>
      </c>
      <c r="G2043" s="49">
        <v>5.29</v>
      </c>
      <c r="H2043">
        <v>6.04</v>
      </c>
    </row>
    <row r="2044" spans="2:8" x14ac:dyDescent="0.25">
      <c r="B2044" s="1">
        <v>38280</v>
      </c>
      <c r="C2044">
        <v>3.07</v>
      </c>
      <c r="D2044">
        <v>3.78</v>
      </c>
      <c r="E2044" s="2">
        <v>4.47</v>
      </c>
      <c r="F2044">
        <v>4.79</v>
      </c>
      <c r="G2044" s="49">
        <v>5.25</v>
      </c>
      <c r="H2044">
        <v>6.03</v>
      </c>
    </row>
    <row r="2045" spans="2:8" x14ac:dyDescent="0.25">
      <c r="B2045" s="1">
        <v>38281</v>
      </c>
      <c r="C2045">
        <v>3.09</v>
      </c>
      <c r="D2045">
        <v>3.8</v>
      </c>
      <c r="E2045" s="2">
        <v>4.4800000000000004</v>
      </c>
      <c r="F2045">
        <v>4.8</v>
      </c>
      <c r="G2045" s="49">
        <v>5.26</v>
      </c>
      <c r="H2045">
        <v>6.01</v>
      </c>
    </row>
    <row r="2046" spans="2:8" x14ac:dyDescent="0.25">
      <c r="B2046" s="1">
        <v>38282</v>
      </c>
      <c r="C2046">
        <v>3.09</v>
      </c>
      <c r="D2046">
        <v>3.79</v>
      </c>
      <c r="E2046" s="2">
        <v>4.47</v>
      </c>
      <c r="F2046">
        <v>4.78</v>
      </c>
      <c r="G2046" s="49">
        <v>5.25</v>
      </c>
      <c r="H2046">
        <v>6.01</v>
      </c>
    </row>
    <row r="2047" spans="2:8" x14ac:dyDescent="0.25">
      <c r="B2047" s="1">
        <v>38285</v>
      </c>
      <c r="C2047">
        <v>3.06</v>
      </c>
      <c r="D2047">
        <v>3.77</v>
      </c>
      <c r="E2047" s="2">
        <v>4.45</v>
      </c>
      <c r="F2047">
        <v>4.76</v>
      </c>
      <c r="G2047" s="49">
        <v>5.24</v>
      </c>
      <c r="H2047">
        <v>6</v>
      </c>
    </row>
    <row r="2048" spans="2:8" x14ac:dyDescent="0.25">
      <c r="B2048" s="1">
        <v>38286</v>
      </c>
      <c r="C2048">
        <v>3.07</v>
      </c>
      <c r="D2048">
        <v>3.77</v>
      </c>
      <c r="E2048" s="2">
        <v>4.46</v>
      </c>
      <c r="F2048">
        <v>4.7699999999999996</v>
      </c>
      <c r="G2048" s="49">
        <v>5.25</v>
      </c>
      <c r="H2048">
        <v>6</v>
      </c>
    </row>
    <row r="2049" spans="2:8" x14ac:dyDescent="0.25">
      <c r="B2049" s="1">
        <v>38287</v>
      </c>
      <c r="C2049">
        <v>3.15</v>
      </c>
      <c r="D2049">
        <v>3.87</v>
      </c>
      <c r="E2049" s="2">
        <v>4.54</v>
      </c>
      <c r="F2049">
        <v>4.8600000000000003</v>
      </c>
      <c r="G2049" s="49">
        <v>5.34</v>
      </c>
      <c r="H2049">
        <v>6.08</v>
      </c>
    </row>
    <row r="2050" spans="2:8" x14ac:dyDescent="0.25">
      <c r="B2050" s="1">
        <v>38288</v>
      </c>
      <c r="C2050">
        <v>3.13</v>
      </c>
      <c r="D2050">
        <v>3.84</v>
      </c>
      <c r="E2050" s="2">
        <v>4.5199999999999996</v>
      </c>
      <c r="F2050">
        <v>4.8499999999999996</v>
      </c>
      <c r="G2050" s="49">
        <v>5.33</v>
      </c>
      <c r="H2050">
        <v>6.07</v>
      </c>
    </row>
    <row r="2051" spans="2:8" x14ac:dyDescent="0.25">
      <c r="B2051" s="1">
        <v>38289</v>
      </c>
      <c r="C2051">
        <v>3.11</v>
      </c>
      <c r="D2051">
        <v>3.79</v>
      </c>
      <c r="E2051" s="2">
        <v>4.47</v>
      </c>
      <c r="F2051">
        <v>4.79</v>
      </c>
      <c r="G2051" s="49">
        <v>5.27</v>
      </c>
      <c r="H2051">
        <v>6.01</v>
      </c>
    </row>
    <row r="2052" spans="2:8" x14ac:dyDescent="0.25">
      <c r="B2052" s="1">
        <v>38291</v>
      </c>
      <c r="C2052">
        <v>3.11</v>
      </c>
      <c r="D2052">
        <v>3.84</v>
      </c>
      <c r="E2052" s="2">
        <v>4.5</v>
      </c>
      <c r="F2052">
        <v>4.8099999999999996</v>
      </c>
      <c r="G2052" s="49">
        <v>5.31</v>
      </c>
      <c r="H2052">
        <v>6.03</v>
      </c>
    </row>
    <row r="2053" spans="2:8" x14ac:dyDescent="0.25">
      <c r="B2053" s="1">
        <v>38292</v>
      </c>
      <c r="C2053">
        <v>3.16</v>
      </c>
      <c r="D2053">
        <v>3.9</v>
      </c>
      <c r="E2053" s="2">
        <v>4.5599999999999996</v>
      </c>
      <c r="F2053">
        <v>4.87</v>
      </c>
      <c r="G2053" s="49">
        <v>5.36</v>
      </c>
      <c r="H2053">
        <v>6.09</v>
      </c>
    </row>
    <row r="2054" spans="2:8" x14ac:dyDescent="0.25">
      <c r="B2054" s="1">
        <v>38293</v>
      </c>
      <c r="C2054">
        <v>3.15</v>
      </c>
      <c r="D2054">
        <v>3.87</v>
      </c>
      <c r="E2054" s="2">
        <v>4.53</v>
      </c>
      <c r="F2054">
        <v>4.8499999999999996</v>
      </c>
      <c r="G2054" s="49">
        <v>5.34</v>
      </c>
      <c r="H2054">
        <v>6.07</v>
      </c>
    </row>
    <row r="2055" spans="2:8" x14ac:dyDescent="0.25">
      <c r="B2055" s="1">
        <v>38294</v>
      </c>
      <c r="C2055">
        <v>3.15</v>
      </c>
      <c r="D2055">
        <v>3.86</v>
      </c>
      <c r="E2055" s="2">
        <v>4.5199999999999996</v>
      </c>
      <c r="F2055">
        <v>4.83</v>
      </c>
      <c r="G2055" s="49">
        <v>5.33</v>
      </c>
      <c r="H2055">
        <v>6.05</v>
      </c>
    </row>
    <row r="2056" spans="2:8" x14ac:dyDescent="0.25">
      <c r="B2056" s="1">
        <v>38295</v>
      </c>
      <c r="C2056">
        <v>3.18</v>
      </c>
      <c r="D2056">
        <v>3.87</v>
      </c>
      <c r="E2056" s="2">
        <v>4.5199999999999996</v>
      </c>
      <c r="F2056">
        <v>4.83</v>
      </c>
      <c r="G2056" s="49">
        <v>5.32</v>
      </c>
      <c r="H2056">
        <v>6.02</v>
      </c>
    </row>
    <row r="2057" spans="2:8" x14ac:dyDescent="0.25">
      <c r="B2057" s="1">
        <v>38296</v>
      </c>
      <c r="C2057">
        <v>3.32</v>
      </c>
      <c r="D2057">
        <v>4.0199999999999996</v>
      </c>
      <c r="E2057" s="2">
        <v>4.6500000000000004</v>
      </c>
      <c r="F2057">
        <v>4.9400000000000004</v>
      </c>
      <c r="G2057" s="49">
        <v>5.43</v>
      </c>
      <c r="H2057">
        <v>6.12</v>
      </c>
    </row>
    <row r="2058" spans="2:8" x14ac:dyDescent="0.25">
      <c r="B2058" s="1">
        <v>38299</v>
      </c>
      <c r="C2058">
        <v>3.35</v>
      </c>
      <c r="D2058">
        <v>4.05</v>
      </c>
      <c r="E2058" s="2">
        <v>4.67</v>
      </c>
      <c r="F2058">
        <v>4.97</v>
      </c>
      <c r="G2058" s="49">
        <v>5.45</v>
      </c>
      <c r="H2058">
        <v>6.14</v>
      </c>
    </row>
    <row r="2059" spans="2:8" x14ac:dyDescent="0.25">
      <c r="B2059" s="1">
        <v>38300</v>
      </c>
      <c r="C2059">
        <v>3.35</v>
      </c>
      <c r="D2059">
        <v>4.04</v>
      </c>
      <c r="E2059" s="2">
        <v>4.67</v>
      </c>
      <c r="F2059">
        <v>4.96</v>
      </c>
      <c r="G2059" s="49">
        <v>5.45</v>
      </c>
      <c r="H2059">
        <v>6.16</v>
      </c>
    </row>
    <row r="2060" spans="2:8" x14ac:dyDescent="0.25">
      <c r="B2060" s="1">
        <v>38301</v>
      </c>
      <c r="C2060">
        <v>3.41</v>
      </c>
      <c r="D2060">
        <v>4.09</v>
      </c>
      <c r="E2060" s="2">
        <v>4.7</v>
      </c>
      <c r="F2060">
        <v>4.99</v>
      </c>
      <c r="G2060" s="49">
        <v>5.48</v>
      </c>
      <c r="H2060">
        <v>6.18</v>
      </c>
    </row>
    <row r="2061" spans="2:8" x14ac:dyDescent="0.25">
      <c r="B2061" s="1">
        <v>38302</v>
      </c>
      <c r="C2061">
        <v>3.4</v>
      </c>
      <c r="D2061">
        <v>4.09</v>
      </c>
      <c r="E2061" s="2">
        <v>4.7</v>
      </c>
      <c r="F2061">
        <v>4.99</v>
      </c>
      <c r="G2061" s="49">
        <v>5.48</v>
      </c>
      <c r="H2061">
        <v>6.18</v>
      </c>
    </row>
    <row r="2062" spans="2:8" x14ac:dyDescent="0.25">
      <c r="B2062" s="1">
        <v>38303</v>
      </c>
      <c r="C2062">
        <v>3.39</v>
      </c>
      <c r="D2062">
        <v>4.05</v>
      </c>
      <c r="E2062" s="2">
        <v>4.6500000000000004</v>
      </c>
      <c r="F2062">
        <v>4.93</v>
      </c>
      <c r="G2062" s="49">
        <v>5.42</v>
      </c>
      <c r="H2062">
        <v>6.11</v>
      </c>
    </row>
    <row r="2063" spans="2:8" x14ac:dyDescent="0.25">
      <c r="B2063" s="1">
        <v>38306</v>
      </c>
      <c r="C2063">
        <v>3.4</v>
      </c>
      <c r="D2063">
        <v>4.05</v>
      </c>
      <c r="E2063" s="2">
        <v>4.6399999999999997</v>
      </c>
      <c r="F2063">
        <v>4.91</v>
      </c>
      <c r="G2063" s="49">
        <v>5.4</v>
      </c>
      <c r="H2063">
        <v>6.08</v>
      </c>
    </row>
    <row r="2064" spans="2:8" x14ac:dyDescent="0.25">
      <c r="B2064" s="1">
        <v>38307</v>
      </c>
      <c r="C2064">
        <v>3.43</v>
      </c>
      <c r="D2064">
        <v>4.08</v>
      </c>
      <c r="E2064" s="2">
        <v>4.66</v>
      </c>
      <c r="F2064">
        <v>4.92</v>
      </c>
      <c r="G2064" s="49">
        <v>5.41</v>
      </c>
      <c r="H2064">
        <v>6.09</v>
      </c>
    </row>
    <row r="2065" spans="2:8" x14ac:dyDescent="0.25">
      <c r="B2065" s="1">
        <v>38308</v>
      </c>
      <c r="C2065">
        <v>3.39</v>
      </c>
      <c r="D2065">
        <v>4</v>
      </c>
      <c r="E2065" s="2">
        <v>4.59</v>
      </c>
      <c r="F2065">
        <v>4.8600000000000003</v>
      </c>
      <c r="G2065" s="49">
        <v>5.35</v>
      </c>
      <c r="H2065">
        <v>6.02</v>
      </c>
    </row>
    <row r="2066" spans="2:8" x14ac:dyDescent="0.25">
      <c r="B2066" s="1">
        <v>38309</v>
      </c>
      <c r="C2066">
        <v>3.4</v>
      </c>
      <c r="D2066">
        <v>4</v>
      </c>
      <c r="E2066" s="2">
        <v>4.57</v>
      </c>
      <c r="F2066">
        <v>4.83</v>
      </c>
      <c r="G2066" s="49">
        <v>5.32</v>
      </c>
      <c r="H2066">
        <v>5.99</v>
      </c>
    </row>
    <row r="2067" spans="2:8" x14ac:dyDescent="0.25">
      <c r="B2067" s="1">
        <v>38310</v>
      </c>
      <c r="C2067">
        <v>3.47</v>
      </c>
      <c r="D2067">
        <v>4.09</v>
      </c>
      <c r="E2067" s="2">
        <v>4.66</v>
      </c>
      <c r="F2067">
        <v>4.91</v>
      </c>
      <c r="G2067" s="49">
        <v>5.39</v>
      </c>
      <c r="H2067">
        <v>6.05</v>
      </c>
    </row>
    <row r="2068" spans="2:8" x14ac:dyDescent="0.25">
      <c r="B2068" s="1">
        <v>38313</v>
      </c>
      <c r="C2068">
        <v>3.47</v>
      </c>
      <c r="D2068">
        <v>4.07</v>
      </c>
      <c r="E2068" s="2">
        <v>4.6399999999999997</v>
      </c>
      <c r="F2068">
        <v>4.88</v>
      </c>
      <c r="G2068" s="49">
        <v>5.36</v>
      </c>
      <c r="H2068">
        <v>6</v>
      </c>
    </row>
    <row r="2069" spans="2:8" x14ac:dyDescent="0.25">
      <c r="B2069" s="1">
        <v>38314</v>
      </c>
      <c r="C2069">
        <v>3.49</v>
      </c>
      <c r="D2069">
        <v>4.09</v>
      </c>
      <c r="E2069" s="2">
        <v>4.6500000000000004</v>
      </c>
      <c r="F2069">
        <v>4.9000000000000004</v>
      </c>
      <c r="G2069" s="49">
        <v>5.38</v>
      </c>
      <c r="H2069">
        <v>6.01</v>
      </c>
    </row>
    <row r="2070" spans="2:8" x14ac:dyDescent="0.25">
      <c r="B2070" s="1">
        <v>38315</v>
      </c>
      <c r="C2070">
        <v>3.53</v>
      </c>
      <c r="D2070">
        <v>4.12</v>
      </c>
      <c r="E2070" s="2">
        <v>4.67</v>
      </c>
      <c r="F2070">
        <v>4.91</v>
      </c>
      <c r="G2070" s="49">
        <v>5.39</v>
      </c>
      <c r="H2070">
        <v>6.01</v>
      </c>
    </row>
    <row r="2071" spans="2:8" x14ac:dyDescent="0.25">
      <c r="B2071" s="1">
        <v>38316</v>
      </c>
      <c r="C2071">
        <v>3.52</v>
      </c>
      <c r="D2071">
        <v>4.12</v>
      </c>
      <c r="E2071" s="2">
        <v>4.67</v>
      </c>
      <c r="F2071">
        <v>4.91</v>
      </c>
      <c r="G2071" s="49">
        <v>5.4</v>
      </c>
      <c r="H2071">
        <v>6.04</v>
      </c>
    </row>
    <row r="2072" spans="2:8" x14ac:dyDescent="0.25">
      <c r="B2072" s="1">
        <v>38317</v>
      </c>
      <c r="C2072">
        <v>3.55</v>
      </c>
      <c r="D2072">
        <v>4.1500000000000004</v>
      </c>
      <c r="E2072" s="2">
        <v>4.71</v>
      </c>
      <c r="F2072">
        <v>4.9400000000000004</v>
      </c>
      <c r="G2072" s="49">
        <v>5.43</v>
      </c>
      <c r="H2072">
        <v>6.06</v>
      </c>
    </row>
    <row r="2073" spans="2:8" x14ac:dyDescent="0.25">
      <c r="B2073" s="1">
        <v>38320</v>
      </c>
      <c r="C2073">
        <v>3.56</v>
      </c>
      <c r="D2073">
        <v>4.21</v>
      </c>
      <c r="E2073" s="2">
        <v>4.78</v>
      </c>
      <c r="F2073">
        <v>5.03</v>
      </c>
      <c r="G2073" s="49">
        <v>5.51</v>
      </c>
      <c r="H2073">
        <v>6.15</v>
      </c>
    </row>
    <row r="2074" spans="2:8" x14ac:dyDescent="0.25">
      <c r="B2074" s="1">
        <v>38321</v>
      </c>
      <c r="C2074">
        <v>3.56</v>
      </c>
      <c r="D2074">
        <v>4.22</v>
      </c>
      <c r="E2074" s="2">
        <v>4.8</v>
      </c>
      <c r="F2074">
        <v>5.08</v>
      </c>
      <c r="G2074" s="49">
        <v>5.59</v>
      </c>
      <c r="H2074">
        <v>6.22</v>
      </c>
    </row>
    <row r="2075" spans="2:8" x14ac:dyDescent="0.25">
      <c r="B2075" s="1">
        <v>38322</v>
      </c>
      <c r="C2075">
        <v>3.55</v>
      </c>
      <c r="D2075">
        <v>4.22</v>
      </c>
      <c r="E2075" s="2">
        <v>4.8099999999999996</v>
      </c>
      <c r="F2075">
        <v>5.09</v>
      </c>
      <c r="G2075" s="49">
        <v>5.6</v>
      </c>
      <c r="H2075">
        <v>6.23</v>
      </c>
    </row>
    <row r="2076" spans="2:8" x14ac:dyDescent="0.25">
      <c r="B2076" s="1">
        <v>38323</v>
      </c>
      <c r="C2076">
        <v>3.57</v>
      </c>
      <c r="D2076">
        <v>4.24</v>
      </c>
      <c r="E2076" s="2">
        <v>4.82</v>
      </c>
      <c r="F2076">
        <v>5.1100000000000003</v>
      </c>
      <c r="G2076" s="49">
        <v>5.61</v>
      </c>
      <c r="H2076">
        <v>6.24</v>
      </c>
    </row>
    <row r="2077" spans="2:8" x14ac:dyDescent="0.25">
      <c r="B2077" s="1">
        <v>38324</v>
      </c>
      <c r="C2077">
        <v>3.48</v>
      </c>
      <c r="D2077">
        <v>4.12</v>
      </c>
      <c r="E2077" s="2">
        <v>4.6900000000000004</v>
      </c>
      <c r="F2077">
        <v>4.97</v>
      </c>
      <c r="G2077" s="49">
        <v>5.48</v>
      </c>
      <c r="H2077">
        <v>6.12</v>
      </c>
    </row>
    <row r="2078" spans="2:8" x14ac:dyDescent="0.25">
      <c r="B2078" s="1">
        <v>38327</v>
      </c>
      <c r="C2078">
        <v>3.45</v>
      </c>
      <c r="D2078">
        <v>4.09</v>
      </c>
      <c r="E2078" s="2">
        <v>4.66</v>
      </c>
      <c r="F2078">
        <v>4.9400000000000004</v>
      </c>
      <c r="G2078" s="49">
        <v>5.45</v>
      </c>
      <c r="H2078">
        <v>6.09</v>
      </c>
    </row>
    <row r="2079" spans="2:8" x14ac:dyDescent="0.25">
      <c r="B2079" s="1">
        <v>38328</v>
      </c>
      <c r="C2079">
        <v>3.46</v>
      </c>
      <c r="D2079">
        <v>4.09</v>
      </c>
      <c r="E2079" s="2">
        <v>4.6500000000000004</v>
      </c>
      <c r="F2079">
        <v>4.93</v>
      </c>
      <c r="G2079" s="49">
        <v>5.44</v>
      </c>
      <c r="H2079">
        <v>6.07</v>
      </c>
    </row>
    <row r="2080" spans="2:8" x14ac:dyDescent="0.25">
      <c r="B2080" s="1">
        <v>38329</v>
      </c>
      <c r="C2080">
        <v>3.44</v>
      </c>
      <c r="D2080">
        <v>4.0199999999999996</v>
      </c>
      <c r="E2080" s="2">
        <v>4.57</v>
      </c>
      <c r="F2080">
        <v>4.83</v>
      </c>
      <c r="G2080" s="49">
        <v>5.34</v>
      </c>
      <c r="H2080">
        <v>5.94</v>
      </c>
    </row>
    <row r="2081" spans="2:8" x14ac:dyDescent="0.25">
      <c r="B2081" s="1">
        <v>38330</v>
      </c>
      <c r="C2081">
        <v>3.46</v>
      </c>
      <c r="D2081">
        <v>4.04</v>
      </c>
      <c r="E2081" s="2">
        <v>4.59</v>
      </c>
      <c r="F2081">
        <v>4.8600000000000003</v>
      </c>
      <c r="G2081" s="49">
        <v>5.36</v>
      </c>
      <c r="H2081">
        <v>5.99</v>
      </c>
    </row>
    <row r="2082" spans="2:8" x14ac:dyDescent="0.25">
      <c r="B2082" s="1">
        <v>38331</v>
      </c>
      <c r="C2082">
        <v>3.47</v>
      </c>
      <c r="D2082">
        <v>4.04</v>
      </c>
      <c r="E2082" s="2">
        <v>4.59</v>
      </c>
      <c r="F2082">
        <v>4.8499999999999996</v>
      </c>
      <c r="G2082" s="49">
        <v>5.37</v>
      </c>
      <c r="H2082">
        <v>5.99</v>
      </c>
    </row>
    <row r="2083" spans="2:8" x14ac:dyDescent="0.25">
      <c r="B2083" s="1">
        <v>38334</v>
      </c>
      <c r="C2083">
        <v>3.48</v>
      </c>
      <c r="D2083">
        <v>4.05</v>
      </c>
      <c r="E2083" s="2">
        <v>4.58</v>
      </c>
      <c r="F2083">
        <v>4.84</v>
      </c>
      <c r="G2083" s="49">
        <v>5.35</v>
      </c>
      <c r="H2083">
        <v>5.97</v>
      </c>
    </row>
    <row r="2084" spans="2:8" x14ac:dyDescent="0.25">
      <c r="B2084" s="1">
        <v>38335</v>
      </c>
      <c r="C2084">
        <v>3.49</v>
      </c>
      <c r="D2084">
        <v>4.03</v>
      </c>
      <c r="E2084" s="2">
        <v>4.57</v>
      </c>
      <c r="F2084">
        <v>4.82</v>
      </c>
      <c r="G2084" s="49">
        <v>5.33</v>
      </c>
      <c r="H2084">
        <v>5.94</v>
      </c>
    </row>
    <row r="2085" spans="2:8" x14ac:dyDescent="0.25">
      <c r="B2085" s="1">
        <v>38336</v>
      </c>
      <c r="C2085">
        <v>3.47</v>
      </c>
      <c r="D2085">
        <v>4</v>
      </c>
      <c r="E2085" s="2">
        <v>4.5199999999999996</v>
      </c>
      <c r="F2085">
        <v>4.7699999999999996</v>
      </c>
      <c r="G2085" s="49">
        <v>5.27</v>
      </c>
      <c r="H2085">
        <v>5.84</v>
      </c>
    </row>
    <row r="2086" spans="2:8" x14ac:dyDescent="0.25">
      <c r="B2086" s="1">
        <v>38337</v>
      </c>
      <c r="C2086">
        <v>3.52</v>
      </c>
      <c r="D2086">
        <v>4.07</v>
      </c>
      <c r="E2086" s="2">
        <v>4.6100000000000003</v>
      </c>
      <c r="F2086">
        <v>4.88</v>
      </c>
      <c r="G2086" s="49">
        <v>5.38</v>
      </c>
      <c r="H2086">
        <v>5.96</v>
      </c>
    </row>
    <row r="2087" spans="2:8" x14ac:dyDescent="0.25">
      <c r="B2087" s="1">
        <v>38338</v>
      </c>
      <c r="C2087">
        <v>3.54</v>
      </c>
      <c r="D2087">
        <v>4.09</v>
      </c>
      <c r="E2087" s="2">
        <v>4.63</v>
      </c>
      <c r="F2087">
        <v>4.9000000000000004</v>
      </c>
      <c r="G2087" s="49">
        <v>5.4</v>
      </c>
      <c r="H2087">
        <v>6</v>
      </c>
    </row>
    <row r="2088" spans="2:8" x14ac:dyDescent="0.25">
      <c r="B2088" s="1">
        <v>38341</v>
      </c>
      <c r="C2088">
        <v>3.55</v>
      </c>
      <c r="D2088">
        <v>4.09</v>
      </c>
      <c r="E2088" s="2">
        <v>4.62</v>
      </c>
      <c r="F2088">
        <v>4.88</v>
      </c>
      <c r="G2088" s="49">
        <v>5.38</v>
      </c>
      <c r="H2088">
        <v>5.97</v>
      </c>
    </row>
    <row r="2089" spans="2:8" x14ac:dyDescent="0.25">
      <c r="B2089" s="1">
        <v>38342</v>
      </c>
      <c r="C2089">
        <v>3.54</v>
      </c>
      <c r="D2089">
        <v>4.07</v>
      </c>
      <c r="E2089" s="2">
        <v>4.5999999999999996</v>
      </c>
      <c r="F2089">
        <v>4.8499999999999996</v>
      </c>
      <c r="G2089" s="49">
        <v>5.35</v>
      </c>
      <c r="H2089">
        <v>5.94</v>
      </c>
    </row>
    <row r="2090" spans="2:8" x14ac:dyDescent="0.25">
      <c r="B2090" s="1">
        <v>38343</v>
      </c>
      <c r="C2090">
        <v>3.54</v>
      </c>
      <c r="D2090">
        <v>4.07</v>
      </c>
      <c r="E2090" s="2">
        <v>4.62</v>
      </c>
      <c r="F2090">
        <v>4.88</v>
      </c>
      <c r="G2090" s="49">
        <v>5.38</v>
      </c>
      <c r="H2090">
        <v>5.98</v>
      </c>
    </row>
    <row r="2091" spans="2:8" x14ac:dyDescent="0.25">
      <c r="B2091" s="1">
        <v>38344</v>
      </c>
      <c r="C2091">
        <v>3.54</v>
      </c>
      <c r="D2091">
        <v>4.08</v>
      </c>
      <c r="E2091" s="2">
        <v>4.63</v>
      </c>
      <c r="F2091">
        <v>4.9000000000000004</v>
      </c>
      <c r="G2091" s="49">
        <v>5.39</v>
      </c>
      <c r="H2091">
        <v>6</v>
      </c>
    </row>
    <row r="2092" spans="2:8" x14ac:dyDescent="0.25">
      <c r="B2092" s="1">
        <v>38348</v>
      </c>
      <c r="C2092">
        <v>3.56</v>
      </c>
      <c r="D2092">
        <v>4.13</v>
      </c>
      <c r="E2092" s="2">
        <v>4.6900000000000004</v>
      </c>
      <c r="F2092">
        <v>4.96</v>
      </c>
      <c r="G2092" s="49">
        <v>5.46</v>
      </c>
      <c r="H2092">
        <v>6.07</v>
      </c>
    </row>
    <row r="2093" spans="2:8" x14ac:dyDescent="0.25">
      <c r="B2093" s="1">
        <v>38349</v>
      </c>
      <c r="C2093">
        <v>3.57</v>
      </c>
      <c r="D2093">
        <v>4.1399999999999997</v>
      </c>
      <c r="E2093" s="2">
        <v>4.6900000000000004</v>
      </c>
      <c r="F2093">
        <v>4.96</v>
      </c>
      <c r="G2093" s="49">
        <v>5.46</v>
      </c>
      <c r="H2093">
        <v>6.07</v>
      </c>
    </row>
    <row r="2094" spans="2:8" x14ac:dyDescent="0.25">
      <c r="B2094" s="1">
        <v>38350</v>
      </c>
      <c r="C2094">
        <v>3.61</v>
      </c>
      <c r="D2094">
        <v>4.18</v>
      </c>
      <c r="E2094" s="2">
        <v>4.72</v>
      </c>
      <c r="F2094">
        <v>4.99</v>
      </c>
      <c r="G2094" s="49">
        <v>5.48</v>
      </c>
      <c r="H2094">
        <v>6.09</v>
      </c>
    </row>
    <row r="2095" spans="2:8" x14ac:dyDescent="0.25">
      <c r="B2095" s="1">
        <v>38351</v>
      </c>
      <c r="C2095">
        <v>3.58</v>
      </c>
      <c r="D2095">
        <v>4.12</v>
      </c>
      <c r="E2095" s="2">
        <v>4.67</v>
      </c>
      <c r="F2095">
        <v>4.9400000000000004</v>
      </c>
      <c r="G2095" s="49">
        <v>5.43</v>
      </c>
      <c r="H2095">
        <v>6.03</v>
      </c>
    </row>
    <row r="2096" spans="2:8" x14ac:dyDescent="0.25">
      <c r="B2096" s="1">
        <v>38352</v>
      </c>
      <c r="C2096">
        <v>3.59</v>
      </c>
      <c r="D2096">
        <v>4.13</v>
      </c>
      <c r="E2096" s="2">
        <v>4.66</v>
      </c>
      <c r="F2096">
        <v>4.9400000000000004</v>
      </c>
      <c r="G2096" s="49">
        <v>5.33</v>
      </c>
      <c r="H2096">
        <v>6.01</v>
      </c>
    </row>
    <row r="2097" spans="2:8" x14ac:dyDescent="0.25">
      <c r="B2097" s="1">
        <v>38355</v>
      </c>
      <c r="C2097">
        <v>3.61</v>
      </c>
      <c r="D2097">
        <v>4.1399999999999997</v>
      </c>
      <c r="E2097" s="2">
        <v>4.67</v>
      </c>
      <c r="F2097">
        <v>4.9400000000000004</v>
      </c>
      <c r="G2097" s="49">
        <v>5.33</v>
      </c>
      <c r="H2097">
        <v>6</v>
      </c>
    </row>
    <row r="2098" spans="2:8" x14ac:dyDescent="0.25">
      <c r="B2098" s="1">
        <v>38356</v>
      </c>
      <c r="C2098">
        <v>3.7</v>
      </c>
      <c r="D2098">
        <v>4.2300000000000004</v>
      </c>
      <c r="E2098" s="2">
        <v>4.7300000000000004</v>
      </c>
      <c r="F2098">
        <v>5.01</v>
      </c>
      <c r="G2098" s="49">
        <v>5.39</v>
      </c>
      <c r="H2098">
        <v>6.06</v>
      </c>
    </row>
    <row r="2099" spans="2:8" x14ac:dyDescent="0.25">
      <c r="B2099" s="1">
        <v>38357</v>
      </c>
      <c r="C2099">
        <v>3.72</v>
      </c>
      <c r="D2099">
        <v>4.2300000000000004</v>
      </c>
      <c r="E2099" s="2">
        <v>4.74</v>
      </c>
      <c r="F2099">
        <v>5</v>
      </c>
      <c r="G2099" s="49">
        <v>5.38</v>
      </c>
      <c r="H2099">
        <v>6.03</v>
      </c>
    </row>
    <row r="2100" spans="2:8" x14ac:dyDescent="0.25">
      <c r="B2100" s="1">
        <v>38358</v>
      </c>
      <c r="C2100">
        <v>3.7</v>
      </c>
      <c r="D2100">
        <v>4.22</v>
      </c>
      <c r="E2100" s="2">
        <v>4.74</v>
      </c>
      <c r="F2100">
        <v>5</v>
      </c>
      <c r="G2100" s="49">
        <v>5.38</v>
      </c>
      <c r="H2100">
        <v>6.05</v>
      </c>
    </row>
    <row r="2101" spans="2:8" x14ac:dyDescent="0.25">
      <c r="B2101" s="1">
        <v>38359</v>
      </c>
      <c r="C2101">
        <v>3.73</v>
      </c>
      <c r="D2101">
        <v>4.25</v>
      </c>
      <c r="E2101" s="2">
        <v>4.76</v>
      </c>
      <c r="F2101">
        <v>5.0199999999999996</v>
      </c>
      <c r="G2101" s="49">
        <v>5.39</v>
      </c>
      <c r="H2101">
        <v>6.04</v>
      </c>
    </row>
    <row r="2102" spans="2:8" x14ac:dyDescent="0.25">
      <c r="B2102" s="1">
        <v>38362</v>
      </c>
      <c r="C2102">
        <v>3.73</v>
      </c>
      <c r="D2102">
        <v>4.26</v>
      </c>
      <c r="E2102" s="2">
        <v>4.76</v>
      </c>
      <c r="F2102">
        <v>5.01</v>
      </c>
      <c r="G2102" s="49">
        <v>5.39</v>
      </c>
      <c r="H2102">
        <v>6.03</v>
      </c>
    </row>
    <row r="2103" spans="2:8" x14ac:dyDescent="0.25">
      <c r="B2103" s="1">
        <v>38363</v>
      </c>
      <c r="C2103">
        <v>3.73</v>
      </c>
      <c r="D2103">
        <v>4.24</v>
      </c>
      <c r="E2103" s="2">
        <v>4.74</v>
      </c>
      <c r="F2103">
        <v>4.9800000000000004</v>
      </c>
      <c r="G2103" s="49">
        <v>5.36</v>
      </c>
      <c r="H2103">
        <v>5.98</v>
      </c>
    </row>
    <row r="2104" spans="2:8" x14ac:dyDescent="0.25">
      <c r="B2104" s="1">
        <v>38364</v>
      </c>
      <c r="C2104">
        <v>3.73</v>
      </c>
      <c r="D2104">
        <v>4.24</v>
      </c>
      <c r="E2104" s="2">
        <v>4.74</v>
      </c>
      <c r="F2104">
        <v>4.9800000000000004</v>
      </c>
      <c r="G2104" s="49">
        <v>5.35</v>
      </c>
      <c r="H2104">
        <v>5.97</v>
      </c>
    </row>
    <row r="2105" spans="2:8" x14ac:dyDescent="0.25">
      <c r="B2105" s="1">
        <v>38365</v>
      </c>
      <c r="C2105">
        <v>3.71</v>
      </c>
      <c r="D2105">
        <v>4.2</v>
      </c>
      <c r="E2105" s="2">
        <v>4.6900000000000004</v>
      </c>
      <c r="F2105">
        <v>4.93</v>
      </c>
      <c r="G2105" s="49">
        <v>5.3</v>
      </c>
      <c r="H2105">
        <v>5.91</v>
      </c>
    </row>
    <row r="2106" spans="2:8" x14ac:dyDescent="0.25">
      <c r="B2106" s="1">
        <v>38366</v>
      </c>
      <c r="C2106">
        <v>3.75</v>
      </c>
      <c r="D2106">
        <v>4.24</v>
      </c>
      <c r="E2106" s="2">
        <v>4.7300000000000004</v>
      </c>
      <c r="F2106">
        <v>4.96</v>
      </c>
      <c r="G2106" s="49">
        <v>5.33</v>
      </c>
      <c r="H2106">
        <v>5.93</v>
      </c>
    </row>
    <row r="2107" spans="2:8" x14ac:dyDescent="0.25">
      <c r="B2107" s="1">
        <v>38369</v>
      </c>
      <c r="C2107">
        <v>3.75</v>
      </c>
      <c r="D2107">
        <v>4.24</v>
      </c>
      <c r="E2107" s="2">
        <v>4.72</v>
      </c>
      <c r="F2107">
        <v>4.95</v>
      </c>
      <c r="G2107" s="49">
        <v>5.32</v>
      </c>
      <c r="H2107">
        <v>5.91</v>
      </c>
    </row>
    <row r="2108" spans="2:8" x14ac:dyDescent="0.25">
      <c r="B2108" s="1">
        <v>38370</v>
      </c>
      <c r="C2108">
        <v>3.76</v>
      </c>
      <c r="D2108">
        <v>4.25</v>
      </c>
      <c r="E2108" s="2">
        <v>4.72</v>
      </c>
      <c r="F2108">
        <v>4.9400000000000004</v>
      </c>
      <c r="G2108" s="49">
        <v>5.31</v>
      </c>
      <c r="H2108">
        <v>5.87</v>
      </c>
    </row>
    <row r="2109" spans="2:8" x14ac:dyDescent="0.25">
      <c r="B2109" s="1">
        <v>38371</v>
      </c>
      <c r="C2109">
        <v>3.75</v>
      </c>
      <c r="D2109">
        <v>4.25</v>
      </c>
      <c r="E2109" s="2">
        <v>4.7300000000000004</v>
      </c>
      <c r="F2109">
        <v>4.93</v>
      </c>
      <c r="G2109" s="49">
        <v>5.3</v>
      </c>
      <c r="H2109">
        <v>5.86</v>
      </c>
    </row>
    <row r="2110" spans="2:8" x14ac:dyDescent="0.25">
      <c r="B2110" s="1">
        <v>38372</v>
      </c>
      <c r="C2110">
        <v>3.73</v>
      </c>
      <c r="D2110">
        <v>4.2300000000000004</v>
      </c>
      <c r="E2110" s="2">
        <v>4.71</v>
      </c>
      <c r="F2110">
        <v>4.92</v>
      </c>
      <c r="G2110" s="49">
        <v>5.28</v>
      </c>
      <c r="H2110">
        <v>5.87</v>
      </c>
    </row>
    <row r="2111" spans="2:8" x14ac:dyDescent="0.25">
      <c r="B2111" s="1">
        <v>38373</v>
      </c>
      <c r="C2111">
        <v>3.7</v>
      </c>
      <c r="D2111">
        <v>4.1900000000000004</v>
      </c>
      <c r="E2111" s="2">
        <v>4.68</v>
      </c>
      <c r="F2111">
        <v>4.8899999999999997</v>
      </c>
      <c r="G2111" s="49">
        <v>5.26</v>
      </c>
      <c r="H2111">
        <v>5.86</v>
      </c>
    </row>
    <row r="2112" spans="2:8" x14ac:dyDescent="0.25">
      <c r="B2112" s="1">
        <v>38376</v>
      </c>
      <c r="C2112">
        <v>3.7</v>
      </c>
      <c r="D2112">
        <v>4.1900000000000004</v>
      </c>
      <c r="E2112" s="2">
        <v>4.67</v>
      </c>
      <c r="F2112">
        <v>4.87</v>
      </c>
      <c r="G2112" s="49">
        <v>5.24</v>
      </c>
      <c r="H2112">
        <v>5.81</v>
      </c>
    </row>
    <row r="2113" spans="2:8" x14ac:dyDescent="0.25">
      <c r="B2113" s="1">
        <v>38377</v>
      </c>
      <c r="C2113">
        <v>3.73</v>
      </c>
      <c r="D2113">
        <v>4.24</v>
      </c>
      <c r="E2113" s="2">
        <v>4.71</v>
      </c>
      <c r="F2113">
        <v>4.93</v>
      </c>
      <c r="G2113" s="49">
        <v>5.3</v>
      </c>
      <c r="H2113">
        <v>5.88</v>
      </c>
    </row>
    <row r="2114" spans="2:8" x14ac:dyDescent="0.25">
      <c r="B2114" s="1">
        <v>38378</v>
      </c>
      <c r="C2114">
        <v>3.76</v>
      </c>
      <c r="D2114">
        <v>4.25</v>
      </c>
      <c r="E2114" s="2">
        <v>4.71</v>
      </c>
      <c r="F2114">
        <v>4.92</v>
      </c>
      <c r="G2114" s="49">
        <v>5.29</v>
      </c>
      <c r="H2114">
        <v>5.86</v>
      </c>
    </row>
    <row r="2115" spans="2:8" x14ac:dyDescent="0.25">
      <c r="B2115" s="1">
        <v>38379</v>
      </c>
      <c r="C2115">
        <v>3.77</v>
      </c>
      <c r="D2115">
        <v>4.2699999999999996</v>
      </c>
      <c r="E2115" s="2">
        <v>4.7300000000000004</v>
      </c>
      <c r="F2115">
        <v>4.9400000000000004</v>
      </c>
      <c r="G2115" s="49">
        <v>5.31</v>
      </c>
      <c r="H2115">
        <v>5.86</v>
      </c>
    </row>
    <row r="2116" spans="2:8" x14ac:dyDescent="0.25">
      <c r="B2116" s="1">
        <v>38380</v>
      </c>
      <c r="C2116">
        <v>3.74</v>
      </c>
      <c r="D2116">
        <v>4.21</v>
      </c>
      <c r="E2116" s="2">
        <v>4.67</v>
      </c>
      <c r="F2116">
        <v>4.87</v>
      </c>
      <c r="G2116" s="49">
        <v>5.24</v>
      </c>
      <c r="H2116">
        <v>5.8</v>
      </c>
    </row>
    <row r="2117" spans="2:8" x14ac:dyDescent="0.25">
      <c r="B2117" s="1">
        <v>38383</v>
      </c>
      <c r="C2117">
        <v>3.79</v>
      </c>
      <c r="D2117">
        <v>4.29</v>
      </c>
      <c r="E2117" s="2">
        <v>4.67</v>
      </c>
      <c r="F2117">
        <v>4.8899999999999997</v>
      </c>
      <c r="G2117" s="49">
        <v>5.28</v>
      </c>
      <c r="H2117">
        <v>5.81</v>
      </c>
    </row>
    <row r="2118" spans="2:8" x14ac:dyDescent="0.25">
      <c r="B2118" s="1">
        <v>38384</v>
      </c>
      <c r="C2118">
        <v>3.8</v>
      </c>
      <c r="D2118">
        <v>4.29</v>
      </c>
      <c r="E2118" s="2">
        <v>4.67</v>
      </c>
      <c r="F2118">
        <v>4.88</v>
      </c>
      <c r="G2118" s="49">
        <v>5.28</v>
      </c>
      <c r="H2118">
        <v>5.8</v>
      </c>
    </row>
    <row r="2119" spans="2:8" x14ac:dyDescent="0.25">
      <c r="B2119" s="1">
        <v>38385</v>
      </c>
      <c r="C2119">
        <v>3.82</v>
      </c>
      <c r="D2119">
        <v>4.3099999999999996</v>
      </c>
      <c r="E2119" s="2">
        <v>4.67</v>
      </c>
      <c r="F2119">
        <v>4.88</v>
      </c>
      <c r="G2119" s="49">
        <v>5.28</v>
      </c>
      <c r="H2119">
        <v>5.78</v>
      </c>
    </row>
    <row r="2120" spans="2:8" x14ac:dyDescent="0.25">
      <c r="B2120" s="1">
        <v>38386</v>
      </c>
      <c r="C2120">
        <v>3.85</v>
      </c>
      <c r="D2120">
        <v>4.34</v>
      </c>
      <c r="E2120" s="2">
        <v>4.71</v>
      </c>
      <c r="F2120">
        <v>4.9000000000000004</v>
      </c>
      <c r="G2120" s="49">
        <v>5.29</v>
      </c>
      <c r="H2120">
        <v>5.77</v>
      </c>
    </row>
    <row r="2121" spans="2:8" x14ac:dyDescent="0.25">
      <c r="B2121" s="1">
        <v>38387</v>
      </c>
      <c r="C2121">
        <v>3.79</v>
      </c>
      <c r="D2121">
        <v>4.26</v>
      </c>
      <c r="E2121" s="2">
        <v>4.62</v>
      </c>
      <c r="F2121">
        <v>4.8099999999999996</v>
      </c>
      <c r="G2121" s="49">
        <v>5.2</v>
      </c>
      <c r="H2121">
        <v>5.65</v>
      </c>
    </row>
    <row r="2122" spans="2:8" x14ac:dyDescent="0.25">
      <c r="B2122" s="1">
        <v>38390</v>
      </c>
      <c r="C2122">
        <v>3.8</v>
      </c>
      <c r="D2122">
        <v>4.26</v>
      </c>
      <c r="E2122" s="2">
        <v>4.5999999999999996</v>
      </c>
      <c r="F2122">
        <v>4.79</v>
      </c>
      <c r="G2122" s="49">
        <v>5.18</v>
      </c>
      <c r="H2122">
        <v>5.6</v>
      </c>
    </row>
    <row r="2123" spans="2:8" x14ac:dyDescent="0.25">
      <c r="B2123" s="1">
        <v>38391</v>
      </c>
      <c r="C2123">
        <v>3.81</v>
      </c>
      <c r="D2123">
        <v>4.2699999999999996</v>
      </c>
      <c r="E2123" s="2">
        <v>4.5999999999999996</v>
      </c>
      <c r="F2123">
        <v>4.7699999999999996</v>
      </c>
      <c r="G2123" s="49">
        <v>5.16</v>
      </c>
      <c r="H2123">
        <v>5.56</v>
      </c>
    </row>
    <row r="2124" spans="2:8" x14ac:dyDescent="0.25">
      <c r="B2124" s="1">
        <v>38392</v>
      </c>
      <c r="C2124">
        <v>3.75</v>
      </c>
      <c r="D2124">
        <v>4.18</v>
      </c>
      <c r="E2124" s="2">
        <v>4.53</v>
      </c>
      <c r="F2124">
        <v>4.72</v>
      </c>
      <c r="G2124" s="49">
        <v>5.0999999999999996</v>
      </c>
      <c r="H2124">
        <v>5.58</v>
      </c>
    </row>
    <row r="2125" spans="2:8" x14ac:dyDescent="0.25">
      <c r="B2125" s="1">
        <v>38393</v>
      </c>
      <c r="C2125">
        <v>3.79</v>
      </c>
      <c r="D2125">
        <v>4.25</v>
      </c>
      <c r="E2125" s="2">
        <v>4.5999999999999996</v>
      </c>
      <c r="F2125">
        <v>4.8099999999999996</v>
      </c>
      <c r="G2125" s="49">
        <v>5.18</v>
      </c>
      <c r="H2125">
        <v>5.7</v>
      </c>
    </row>
    <row r="2126" spans="2:8" x14ac:dyDescent="0.25">
      <c r="B2126" s="1">
        <v>38394</v>
      </c>
      <c r="C2126">
        <v>3.83</v>
      </c>
      <c r="D2126">
        <v>4.3</v>
      </c>
      <c r="E2126" s="2">
        <v>4.63</v>
      </c>
      <c r="F2126">
        <v>4.84</v>
      </c>
      <c r="G2126" s="49">
        <v>5.22</v>
      </c>
      <c r="H2126">
        <v>5.71</v>
      </c>
    </row>
    <row r="2127" spans="2:8" x14ac:dyDescent="0.25">
      <c r="B2127" s="1">
        <v>38397</v>
      </c>
      <c r="C2127">
        <v>3.84</v>
      </c>
      <c r="D2127">
        <v>4.29</v>
      </c>
      <c r="E2127" s="2">
        <v>4.62</v>
      </c>
      <c r="F2127">
        <v>4.8099999999999996</v>
      </c>
      <c r="G2127" s="49">
        <v>5.18</v>
      </c>
      <c r="H2127">
        <v>5.67</v>
      </c>
    </row>
    <row r="2128" spans="2:8" x14ac:dyDescent="0.25">
      <c r="B2128" s="1">
        <v>38398</v>
      </c>
      <c r="C2128">
        <v>3.84</v>
      </c>
      <c r="D2128">
        <v>4.29</v>
      </c>
      <c r="E2128" s="2">
        <v>4.66</v>
      </c>
      <c r="F2128">
        <v>4.83</v>
      </c>
      <c r="G2128" s="49">
        <v>5.2</v>
      </c>
      <c r="H2128">
        <v>5.7</v>
      </c>
    </row>
    <row r="2129" spans="2:8" x14ac:dyDescent="0.25">
      <c r="B2129" s="1">
        <v>38399</v>
      </c>
      <c r="C2129">
        <v>3.9</v>
      </c>
      <c r="D2129">
        <v>4.3600000000000003</v>
      </c>
      <c r="E2129" s="2">
        <v>4.72</v>
      </c>
      <c r="F2129">
        <v>4.88</v>
      </c>
      <c r="G2129" s="49">
        <v>5.25</v>
      </c>
      <c r="H2129">
        <v>5.75</v>
      </c>
    </row>
    <row r="2130" spans="2:8" x14ac:dyDescent="0.25">
      <c r="B2130" s="1">
        <v>38400</v>
      </c>
      <c r="C2130">
        <v>3.88</v>
      </c>
      <c r="D2130">
        <v>4.3499999999999996</v>
      </c>
      <c r="E2130" s="2">
        <v>4.72</v>
      </c>
      <c r="F2130">
        <v>4.9000000000000004</v>
      </c>
      <c r="G2130" s="49">
        <v>5.27</v>
      </c>
      <c r="H2130">
        <v>5.79</v>
      </c>
    </row>
    <row r="2131" spans="2:8" x14ac:dyDescent="0.25">
      <c r="B2131" s="1">
        <v>38401</v>
      </c>
      <c r="C2131">
        <v>3.93</v>
      </c>
      <c r="D2131">
        <v>4.42</v>
      </c>
      <c r="E2131" s="2">
        <v>4.79</v>
      </c>
      <c r="F2131">
        <v>4.97</v>
      </c>
      <c r="G2131" s="49">
        <v>5.34</v>
      </c>
      <c r="H2131">
        <v>5.85</v>
      </c>
    </row>
    <row r="2132" spans="2:8" x14ac:dyDescent="0.25">
      <c r="B2132" s="1">
        <v>38404</v>
      </c>
      <c r="C2132">
        <v>3.93</v>
      </c>
      <c r="D2132">
        <v>4.42</v>
      </c>
      <c r="E2132" s="2">
        <v>4.79</v>
      </c>
      <c r="F2132">
        <v>4.97</v>
      </c>
      <c r="G2132" s="49">
        <v>5.34</v>
      </c>
      <c r="H2132">
        <v>5.85</v>
      </c>
    </row>
    <row r="2133" spans="2:8" x14ac:dyDescent="0.25">
      <c r="B2133" s="1">
        <v>38405</v>
      </c>
      <c r="C2133">
        <v>3.92</v>
      </c>
      <c r="D2133">
        <v>4.43</v>
      </c>
      <c r="E2133" s="2">
        <v>4.8099999999999996</v>
      </c>
      <c r="F2133">
        <v>4.99</v>
      </c>
      <c r="G2133" s="49">
        <v>5.37</v>
      </c>
      <c r="H2133">
        <v>5.89</v>
      </c>
    </row>
    <row r="2134" spans="2:8" x14ac:dyDescent="0.25">
      <c r="B2134" s="1">
        <v>38406</v>
      </c>
      <c r="C2134">
        <v>3.93</v>
      </c>
      <c r="D2134">
        <v>4.43</v>
      </c>
      <c r="E2134" s="2">
        <v>4.8</v>
      </c>
      <c r="F2134">
        <v>4.9800000000000004</v>
      </c>
      <c r="G2134" s="49">
        <v>5.35</v>
      </c>
      <c r="H2134">
        <v>5.87</v>
      </c>
    </row>
    <row r="2135" spans="2:8" x14ac:dyDescent="0.25">
      <c r="B2135" s="1">
        <v>38407</v>
      </c>
      <c r="C2135">
        <v>3.97</v>
      </c>
      <c r="D2135">
        <v>4.46</v>
      </c>
      <c r="E2135" s="2">
        <v>4.82</v>
      </c>
      <c r="F2135">
        <v>4.99</v>
      </c>
      <c r="G2135" s="49">
        <v>5.35</v>
      </c>
      <c r="H2135">
        <v>5.86</v>
      </c>
    </row>
    <row r="2136" spans="2:8" x14ac:dyDescent="0.25">
      <c r="B2136" s="1">
        <v>38408</v>
      </c>
      <c r="C2136">
        <v>3.99</v>
      </c>
      <c r="D2136">
        <v>4.46</v>
      </c>
      <c r="E2136" s="2">
        <v>4.82</v>
      </c>
      <c r="F2136">
        <v>4.97</v>
      </c>
      <c r="G2136" s="49">
        <v>5.34</v>
      </c>
      <c r="H2136">
        <v>5.84</v>
      </c>
    </row>
    <row r="2137" spans="2:8" x14ac:dyDescent="0.25">
      <c r="B2137" s="1">
        <v>38411</v>
      </c>
      <c r="C2137">
        <v>4.07</v>
      </c>
      <c r="D2137">
        <v>4.57</v>
      </c>
      <c r="E2137" s="2">
        <v>4.93</v>
      </c>
      <c r="F2137">
        <v>5.08</v>
      </c>
      <c r="G2137" s="49">
        <v>5.45</v>
      </c>
      <c r="H2137">
        <v>5.93</v>
      </c>
    </row>
    <row r="2138" spans="2:8" x14ac:dyDescent="0.25">
      <c r="B2138" s="1">
        <v>38412</v>
      </c>
      <c r="C2138">
        <v>4.0599999999999996</v>
      </c>
      <c r="D2138">
        <v>4.58</v>
      </c>
      <c r="E2138" s="2">
        <v>4.93</v>
      </c>
      <c r="F2138">
        <v>5.08</v>
      </c>
      <c r="G2138" s="49">
        <v>5.45</v>
      </c>
      <c r="H2138">
        <v>5.93</v>
      </c>
    </row>
    <row r="2139" spans="2:8" x14ac:dyDescent="0.25">
      <c r="B2139" s="1">
        <v>38413</v>
      </c>
      <c r="C2139">
        <v>4.05</v>
      </c>
      <c r="D2139">
        <v>4.5599999999999996</v>
      </c>
      <c r="E2139" s="2">
        <v>4.92</v>
      </c>
      <c r="F2139">
        <v>5.09</v>
      </c>
      <c r="G2139" s="49">
        <v>5.45</v>
      </c>
      <c r="H2139">
        <v>5.95</v>
      </c>
    </row>
    <row r="2140" spans="2:8" x14ac:dyDescent="0.25">
      <c r="B2140" s="1">
        <v>38414</v>
      </c>
      <c r="C2140">
        <v>4.0599999999999996</v>
      </c>
      <c r="D2140">
        <v>4.58</v>
      </c>
      <c r="E2140" s="2">
        <v>4.93</v>
      </c>
      <c r="F2140">
        <v>5.09</v>
      </c>
      <c r="G2140" s="49">
        <v>5.46</v>
      </c>
      <c r="H2140">
        <v>5.95</v>
      </c>
    </row>
    <row r="2141" spans="2:8" x14ac:dyDescent="0.25">
      <c r="B2141" s="1">
        <v>38415</v>
      </c>
      <c r="C2141">
        <v>4.04</v>
      </c>
      <c r="D2141">
        <v>4.54</v>
      </c>
      <c r="E2141" s="2">
        <v>4.88</v>
      </c>
      <c r="F2141">
        <v>5.0199999999999996</v>
      </c>
      <c r="G2141" s="49">
        <v>5.38</v>
      </c>
      <c r="H2141">
        <v>5.85</v>
      </c>
    </row>
    <row r="2142" spans="2:8" x14ac:dyDescent="0.25">
      <c r="B2142" s="1">
        <v>38418</v>
      </c>
      <c r="C2142">
        <v>4.0599999999999996</v>
      </c>
      <c r="D2142">
        <v>4.55</v>
      </c>
      <c r="E2142" s="2">
        <v>4.8899999999999997</v>
      </c>
      <c r="F2142">
        <v>5.01</v>
      </c>
      <c r="G2142" s="49">
        <v>5.37</v>
      </c>
      <c r="H2142">
        <v>5.82</v>
      </c>
    </row>
    <row r="2143" spans="2:8" x14ac:dyDescent="0.25">
      <c r="B2143" s="1">
        <v>38419</v>
      </c>
      <c r="C2143">
        <v>4.09</v>
      </c>
      <c r="D2143">
        <v>4.6100000000000003</v>
      </c>
      <c r="E2143" s="2">
        <v>4.95</v>
      </c>
      <c r="F2143">
        <v>5.08</v>
      </c>
      <c r="G2143" s="49">
        <v>5.44</v>
      </c>
      <c r="H2143">
        <v>5.89</v>
      </c>
    </row>
    <row r="2144" spans="2:8" x14ac:dyDescent="0.25">
      <c r="B2144" s="1">
        <v>38420</v>
      </c>
      <c r="C2144">
        <v>4.1399999999999997</v>
      </c>
      <c r="D2144">
        <v>4.7</v>
      </c>
      <c r="E2144" s="2">
        <v>5.0599999999999996</v>
      </c>
      <c r="F2144">
        <v>5.21</v>
      </c>
      <c r="G2144" s="49">
        <v>5.57</v>
      </c>
      <c r="H2144">
        <v>6.03</v>
      </c>
    </row>
    <row r="2145" spans="2:8" x14ac:dyDescent="0.25">
      <c r="B2145" s="1">
        <v>38421</v>
      </c>
      <c r="C2145">
        <v>4.1500000000000004</v>
      </c>
      <c r="D2145">
        <v>4.6900000000000004</v>
      </c>
      <c r="E2145" s="2">
        <v>5.03</v>
      </c>
      <c r="F2145">
        <v>5.16</v>
      </c>
      <c r="G2145" s="49">
        <v>5.51</v>
      </c>
      <c r="H2145">
        <v>5.97</v>
      </c>
    </row>
    <row r="2146" spans="2:8" x14ac:dyDescent="0.25">
      <c r="B2146" s="1">
        <v>38422</v>
      </c>
      <c r="C2146">
        <v>4.2</v>
      </c>
      <c r="D2146">
        <v>4.7699999999999996</v>
      </c>
      <c r="E2146" s="2">
        <v>5.1100000000000003</v>
      </c>
      <c r="F2146">
        <v>5.24</v>
      </c>
      <c r="G2146" s="49">
        <v>5.59</v>
      </c>
      <c r="H2146">
        <v>6.02</v>
      </c>
    </row>
    <row r="2147" spans="2:8" x14ac:dyDescent="0.25">
      <c r="B2147" s="1">
        <v>38425</v>
      </c>
      <c r="C2147">
        <v>4.21</v>
      </c>
      <c r="D2147">
        <v>4.7699999999999996</v>
      </c>
      <c r="E2147" s="2">
        <v>5.0999999999999996</v>
      </c>
      <c r="F2147">
        <v>5.23</v>
      </c>
      <c r="G2147" s="49">
        <v>5.57</v>
      </c>
      <c r="H2147">
        <v>5.99</v>
      </c>
    </row>
    <row r="2148" spans="2:8" x14ac:dyDescent="0.25">
      <c r="B2148" s="1">
        <v>38426</v>
      </c>
      <c r="C2148">
        <v>4.22</v>
      </c>
      <c r="D2148">
        <v>4.79</v>
      </c>
      <c r="E2148" s="2">
        <v>5.12</v>
      </c>
      <c r="F2148">
        <v>5.25</v>
      </c>
      <c r="G2148" s="49">
        <v>5.59</v>
      </c>
      <c r="H2148">
        <v>6.03</v>
      </c>
    </row>
    <row r="2149" spans="2:8" x14ac:dyDescent="0.25">
      <c r="B2149" s="1">
        <v>38427</v>
      </c>
      <c r="C2149">
        <v>4.2300000000000004</v>
      </c>
      <c r="D2149">
        <v>4.79</v>
      </c>
      <c r="E2149" s="2">
        <v>5.13</v>
      </c>
      <c r="F2149">
        <v>5.25</v>
      </c>
      <c r="G2149" s="49">
        <v>5.59</v>
      </c>
      <c r="H2149">
        <v>6.04</v>
      </c>
    </row>
    <row r="2150" spans="2:8" x14ac:dyDescent="0.25">
      <c r="B2150" s="1">
        <v>38428</v>
      </c>
      <c r="C2150">
        <v>4.2300000000000004</v>
      </c>
      <c r="D2150">
        <v>4.7699999999999996</v>
      </c>
      <c r="E2150" s="2">
        <v>5.0999999999999996</v>
      </c>
      <c r="F2150">
        <v>5.21</v>
      </c>
      <c r="G2150" s="49">
        <v>5.54</v>
      </c>
      <c r="H2150">
        <v>6.02</v>
      </c>
    </row>
    <row r="2151" spans="2:8" x14ac:dyDescent="0.25">
      <c r="B2151" s="1">
        <v>38429</v>
      </c>
      <c r="C2151">
        <v>4.25</v>
      </c>
      <c r="D2151">
        <v>4.8</v>
      </c>
      <c r="E2151" s="2">
        <v>5.13</v>
      </c>
      <c r="F2151">
        <v>5.25</v>
      </c>
      <c r="G2151" s="49">
        <v>5.59</v>
      </c>
      <c r="H2151">
        <v>6.07</v>
      </c>
    </row>
    <row r="2152" spans="2:8" x14ac:dyDescent="0.25">
      <c r="B2152" s="1">
        <v>38432</v>
      </c>
      <c r="C2152">
        <v>4.2699999999999996</v>
      </c>
      <c r="D2152">
        <v>4.83</v>
      </c>
      <c r="E2152" s="2">
        <v>5.16</v>
      </c>
      <c r="F2152">
        <v>5.28</v>
      </c>
      <c r="G2152" s="49">
        <v>5.61</v>
      </c>
      <c r="H2152">
        <v>6.1</v>
      </c>
    </row>
    <row r="2153" spans="2:8" x14ac:dyDescent="0.25">
      <c r="B2153" s="1">
        <v>38433</v>
      </c>
      <c r="C2153">
        <v>4.3600000000000003</v>
      </c>
      <c r="D2153">
        <v>4.9400000000000004</v>
      </c>
      <c r="E2153" s="2">
        <v>5.27</v>
      </c>
      <c r="F2153">
        <v>5.37</v>
      </c>
      <c r="G2153" s="49">
        <v>5.69</v>
      </c>
      <c r="H2153">
        <v>6.18</v>
      </c>
    </row>
    <row r="2154" spans="2:8" x14ac:dyDescent="0.25">
      <c r="B2154" s="1">
        <v>38434</v>
      </c>
      <c r="C2154">
        <v>4.41</v>
      </c>
      <c r="D2154">
        <v>4.96</v>
      </c>
      <c r="E2154" s="2">
        <v>5.3</v>
      </c>
      <c r="F2154">
        <v>5.39</v>
      </c>
      <c r="G2154" s="49">
        <v>5.71</v>
      </c>
      <c r="H2154">
        <v>6.17</v>
      </c>
    </row>
    <row r="2155" spans="2:8" x14ac:dyDescent="0.25">
      <c r="B2155" s="1">
        <v>38435</v>
      </c>
      <c r="C2155">
        <v>4.4000000000000004</v>
      </c>
      <c r="D2155">
        <v>4.95</v>
      </c>
      <c r="E2155" s="2">
        <v>5.29</v>
      </c>
      <c r="F2155">
        <v>5.38</v>
      </c>
      <c r="G2155" s="49">
        <v>5.7</v>
      </c>
      <c r="H2155">
        <v>6.15</v>
      </c>
    </row>
    <row r="2156" spans="2:8" x14ac:dyDescent="0.25">
      <c r="B2156" s="1">
        <v>38439</v>
      </c>
      <c r="C2156">
        <v>4.41</v>
      </c>
      <c r="D2156">
        <v>4.9800000000000004</v>
      </c>
      <c r="E2156" s="2">
        <v>5.32</v>
      </c>
      <c r="F2156">
        <v>5.42</v>
      </c>
      <c r="G2156" s="49">
        <v>5.73</v>
      </c>
      <c r="H2156">
        <v>6.19</v>
      </c>
    </row>
    <row r="2157" spans="2:8" x14ac:dyDescent="0.25">
      <c r="B2157" s="1">
        <v>38440</v>
      </c>
      <c r="C2157">
        <v>4.41</v>
      </c>
      <c r="D2157">
        <v>4.96</v>
      </c>
      <c r="E2157" s="2">
        <v>5.3</v>
      </c>
      <c r="F2157">
        <v>5.4</v>
      </c>
      <c r="G2157" s="49">
        <v>5.71</v>
      </c>
      <c r="H2157">
        <v>6.18</v>
      </c>
    </row>
    <row r="2158" spans="2:8" x14ac:dyDescent="0.25">
      <c r="B2158" s="1">
        <v>38441</v>
      </c>
      <c r="C2158">
        <v>4.43</v>
      </c>
      <c r="D2158">
        <v>4.95</v>
      </c>
      <c r="E2158" s="2">
        <v>5.29</v>
      </c>
      <c r="F2158">
        <v>5.38</v>
      </c>
      <c r="G2158" s="49">
        <v>5.68</v>
      </c>
      <c r="H2158">
        <v>6.14</v>
      </c>
    </row>
    <row r="2159" spans="2:8" x14ac:dyDescent="0.25">
      <c r="B2159" s="1">
        <v>38442</v>
      </c>
      <c r="C2159">
        <v>4.41</v>
      </c>
      <c r="D2159">
        <v>4.9000000000000004</v>
      </c>
      <c r="E2159" s="2">
        <v>5.24</v>
      </c>
      <c r="F2159">
        <v>5.35</v>
      </c>
      <c r="G2159" s="49">
        <v>5.65</v>
      </c>
      <c r="H2159">
        <v>6.12</v>
      </c>
    </row>
    <row r="2160" spans="2:8" x14ac:dyDescent="0.25">
      <c r="B2160" s="1">
        <v>38443</v>
      </c>
      <c r="C2160">
        <v>4.3499999999999996</v>
      </c>
      <c r="D2160">
        <v>4.8499999999999996</v>
      </c>
      <c r="E2160" s="2">
        <v>5.19</v>
      </c>
      <c r="F2160">
        <v>5.31</v>
      </c>
      <c r="G2160" s="49">
        <v>5.61</v>
      </c>
      <c r="H2160">
        <v>6.08</v>
      </c>
    </row>
    <row r="2161" spans="2:8" x14ac:dyDescent="0.25">
      <c r="B2161" s="1">
        <v>38446</v>
      </c>
      <c r="C2161">
        <v>4.34</v>
      </c>
      <c r="D2161">
        <v>4.8600000000000003</v>
      </c>
      <c r="E2161" s="2">
        <v>5.21</v>
      </c>
      <c r="F2161">
        <v>5.34</v>
      </c>
      <c r="G2161" s="49">
        <v>5.63</v>
      </c>
      <c r="H2161">
        <v>6.1</v>
      </c>
    </row>
    <row r="2162" spans="2:8" x14ac:dyDescent="0.25">
      <c r="B2162" s="1">
        <v>38447</v>
      </c>
      <c r="C2162">
        <v>4.3499999999999996</v>
      </c>
      <c r="D2162">
        <v>4.87</v>
      </c>
      <c r="E2162" s="2">
        <v>5.22</v>
      </c>
      <c r="F2162">
        <v>5.34</v>
      </c>
      <c r="G2162" s="49">
        <v>5.64</v>
      </c>
      <c r="H2162">
        <v>6.12</v>
      </c>
    </row>
    <row r="2163" spans="2:8" x14ac:dyDescent="0.25">
      <c r="B2163" s="1">
        <v>38448</v>
      </c>
      <c r="C2163">
        <v>4.3099999999999996</v>
      </c>
      <c r="D2163">
        <v>4.83</v>
      </c>
      <c r="E2163" s="2">
        <v>5.18</v>
      </c>
      <c r="F2163">
        <v>5.3</v>
      </c>
      <c r="G2163" s="49">
        <v>5.6</v>
      </c>
      <c r="H2163">
        <v>6.1</v>
      </c>
    </row>
    <row r="2164" spans="2:8" x14ac:dyDescent="0.25">
      <c r="B2164" s="1">
        <v>38449</v>
      </c>
      <c r="C2164">
        <v>4.34</v>
      </c>
      <c r="D2164">
        <v>4.8499999999999996</v>
      </c>
      <c r="E2164" s="2">
        <v>5.21</v>
      </c>
      <c r="F2164">
        <v>5.33</v>
      </c>
      <c r="G2164" s="49">
        <v>5.63</v>
      </c>
      <c r="H2164">
        <v>6.14</v>
      </c>
    </row>
    <row r="2165" spans="2:8" x14ac:dyDescent="0.25">
      <c r="B2165" s="1">
        <v>38450</v>
      </c>
      <c r="C2165">
        <v>4.38</v>
      </c>
      <c r="D2165">
        <v>4.9000000000000004</v>
      </c>
      <c r="E2165" s="2">
        <v>5.24</v>
      </c>
      <c r="F2165">
        <v>5.35</v>
      </c>
      <c r="G2165" s="49">
        <v>5.64</v>
      </c>
      <c r="H2165">
        <v>6.13</v>
      </c>
    </row>
    <row r="2166" spans="2:8" x14ac:dyDescent="0.25">
      <c r="B2166" s="1">
        <v>38453</v>
      </c>
      <c r="C2166">
        <v>4.38</v>
      </c>
      <c r="D2166">
        <v>4.91</v>
      </c>
      <c r="E2166" s="2">
        <v>5.25</v>
      </c>
      <c r="F2166">
        <v>5.33</v>
      </c>
      <c r="G2166" s="49">
        <v>5.61</v>
      </c>
      <c r="H2166">
        <v>6.11</v>
      </c>
    </row>
    <row r="2167" spans="2:8" x14ac:dyDescent="0.25">
      <c r="B2167" s="1">
        <v>38454</v>
      </c>
      <c r="C2167">
        <v>4.33</v>
      </c>
      <c r="D2167">
        <v>4.83</v>
      </c>
      <c r="E2167" s="2">
        <v>5.16</v>
      </c>
      <c r="F2167">
        <v>5.24</v>
      </c>
      <c r="G2167" s="49">
        <v>5.53</v>
      </c>
      <c r="H2167">
        <v>6.02</v>
      </c>
    </row>
    <row r="2168" spans="2:8" x14ac:dyDescent="0.25">
      <c r="B2168" s="1">
        <v>38455</v>
      </c>
      <c r="C2168">
        <v>4.3099999999999996</v>
      </c>
      <c r="D2168">
        <v>4.83</v>
      </c>
      <c r="E2168" s="2">
        <v>5.17</v>
      </c>
      <c r="F2168">
        <v>5.26</v>
      </c>
      <c r="G2168" s="49">
        <v>5.54</v>
      </c>
      <c r="H2168">
        <v>6.06</v>
      </c>
    </row>
    <row r="2169" spans="2:8" x14ac:dyDescent="0.25">
      <c r="B2169" s="1">
        <v>38456</v>
      </c>
      <c r="C2169">
        <v>4.2699999999999996</v>
      </c>
      <c r="D2169">
        <v>4.8099999999999996</v>
      </c>
      <c r="E2169" s="2">
        <v>5.17</v>
      </c>
      <c r="F2169">
        <v>5.26</v>
      </c>
      <c r="G2169" s="49">
        <v>5.54</v>
      </c>
      <c r="H2169">
        <v>6.12</v>
      </c>
    </row>
    <row r="2170" spans="2:8" x14ac:dyDescent="0.25">
      <c r="B2170" s="1">
        <v>38457</v>
      </c>
      <c r="C2170">
        <v>4.2300000000000004</v>
      </c>
      <c r="D2170">
        <v>4.76</v>
      </c>
      <c r="E2170" s="2">
        <v>5.1100000000000003</v>
      </c>
      <c r="F2170">
        <v>5.19</v>
      </c>
      <c r="G2170" s="49">
        <v>5.46</v>
      </c>
      <c r="H2170">
        <v>6.04</v>
      </c>
    </row>
    <row r="2171" spans="2:8" x14ac:dyDescent="0.25">
      <c r="B2171" s="1">
        <v>38460</v>
      </c>
      <c r="C2171">
        <v>4.2300000000000004</v>
      </c>
      <c r="D2171">
        <v>4.7699999999999996</v>
      </c>
      <c r="E2171" s="2">
        <v>5.13</v>
      </c>
      <c r="F2171">
        <v>5.19</v>
      </c>
      <c r="G2171" s="49">
        <v>5.46</v>
      </c>
      <c r="H2171">
        <v>6.01</v>
      </c>
    </row>
    <row r="2172" spans="2:8" x14ac:dyDescent="0.25">
      <c r="B2172" s="1">
        <v>38461</v>
      </c>
      <c r="C2172">
        <v>4.1900000000000004</v>
      </c>
      <c r="D2172">
        <v>4.72</v>
      </c>
      <c r="E2172" s="2">
        <v>5.08</v>
      </c>
      <c r="F2172">
        <v>5.14</v>
      </c>
      <c r="G2172" s="49">
        <v>5.41</v>
      </c>
      <c r="H2172">
        <v>5.94</v>
      </c>
    </row>
    <row r="2173" spans="2:8" x14ac:dyDescent="0.25">
      <c r="B2173" s="1">
        <v>38462</v>
      </c>
      <c r="C2173">
        <v>4.18</v>
      </c>
      <c r="D2173">
        <v>4.7</v>
      </c>
      <c r="E2173" s="2">
        <v>5.0599999999999996</v>
      </c>
      <c r="F2173">
        <v>5.13</v>
      </c>
      <c r="G2173" s="49">
        <v>5.42</v>
      </c>
      <c r="H2173">
        <v>5.96</v>
      </c>
    </row>
    <row r="2174" spans="2:8" x14ac:dyDescent="0.25">
      <c r="B2174" s="1">
        <v>38463</v>
      </c>
      <c r="C2174">
        <v>4.26</v>
      </c>
      <c r="D2174">
        <v>4.79</v>
      </c>
      <c r="E2174" s="2">
        <v>5.13</v>
      </c>
      <c r="F2174">
        <v>5.21</v>
      </c>
      <c r="G2174" s="49">
        <v>5.49</v>
      </c>
      <c r="H2174">
        <v>6.02</v>
      </c>
    </row>
    <row r="2175" spans="2:8" x14ac:dyDescent="0.25">
      <c r="B2175" s="1">
        <v>38464</v>
      </c>
      <c r="C2175">
        <v>4.24</v>
      </c>
      <c r="D2175">
        <v>4.7300000000000004</v>
      </c>
      <c r="E2175" s="2">
        <v>5.08</v>
      </c>
      <c r="F2175">
        <v>5.16</v>
      </c>
      <c r="G2175" s="49">
        <v>5.45</v>
      </c>
      <c r="H2175">
        <v>5.95</v>
      </c>
    </row>
    <row r="2176" spans="2:8" x14ac:dyDescent="0.25">
      <c r="B2176" s="1">
        <v>38467</v>
      </c>
      <c r="C2176">
        <v>4.2699999999999996</v>
      </c>
      <c r="D2176">
        <v>4.76</v>
      </c>
      <c r="E2176" s="2">
        <v>5.09</v>
      </c>
      <c r="F2176">
        <v>5.16</v>
      </c>
      <c r="G2176" s="49">
        <v>5.44</v>
      </c>
      <c r="H2176">
        <v>5.93</v>
      </c>
    </row>
    <row r="2177" spans="2:8" x14ac:dyDescent="0.25">
      <c r="B2177" s="1">
        <v>38468</v>
      </c>
      <c r="C2177">
        <v>4.28</v>
      </c>
      <c r="D2177">
        <v>4.78</v>
      </c>
      <c r="E2177" s="2">
        <v>5.1100000000000003</v>
      </c>
      <c r="F2177">
        <v>5.18</v>
      </c>
      <c r="G2177" s="49">
        <v>5.46</v>
      </c>
      <c r="H2177">
        <v>5.96</v>
      </c>
    </row>
    <row r="2178" spans="2:8" x14ac:dyDescent="0.25">
      <c r="B2178" s="1">
        <v>38469</v>
      </c>
      <c r="C2178">
        <v>4.26</v>
      </c>
      <c r="D2178">
        <v>4.75</v>
      </c>
      <c r="E2178" s="2">
        <v>5.08</v>
      </c>
      <c r="F2178">
        <v>5.15</v>
      </c>
      <c r="G2178" s="49">
        <v>5.43</v>
      </c>
      <c r="H2178">
        <v>5.94</v>
      </c>
    </row>
    <row r="2179" spans="2:8" x14ac:dyDescent="0.25">
      <c r="B2179" s="1">
        <v>38470</v>
      </c>
      <c r="C2179">
        <v>4.21</v>
      </c>
      <c r="D2179">
        <v>4.68</v>
      </c>
      <c r="E2179" s="2">
        <v>5.0199999999999996</v>
      </c>
      <c r="F2179">
        <v>5.09</v>
      </c>
      <c r="G2179" s="49">
        <v>5.37</v>
      </c>
      <c r="H2179">
        <v>5.9</v>
      </c>
    </row>
    <row r="2180" spans="2:8" x14ac:dyDescent="0.25">
      <c r="B2180" s="1">
        <v>38471</v>
      </c>
      <c r="C2180">
        <v>4.2699999999999996</v>
      </c>
      <c r="D2180">
        <v>4.7300000000000004</v>
      </c>
      <c r="E2180" s="2">
        <v>5.07</v>
      </c>
      <c r="F2180">
        <v>5.13</v>
      </c>
      <c r="G2180" s="49">
        <v>5.4</v>
      </c>
      <c r="H2180">
        <v>5.93</v>
      </c>
    </row>
    <row r="2181" spans="2:8" x14ac:dyDescent="0.25">
      <c r="B2181" s="1">
        <v>38472</v>
      </c>
      <c r="C2181">
        <v>4.29</v>
      </c>
      <c r="D2181">
        <v>4.75</v>
      </c>
      <c r="E2181" s="2">
        <v>5.0599999999999996</v>
      </c>
      <c r="F2181">
        <v>5.15</v>
      </c>
      <c r="G2181" s="49">
        <v>5.41</v>
      </c>
      <c r="H2181">
        <v>5.95</v>
      </c>
    </row>
    <row r="2182" spans="2:8" x14ac:dyDescent="0.25">
      <c r="B2182" s="1">
        <v>38474</v>
      </c>
      <c r="C2182">
        <v>4.28</v>
      </c>
      <c r="D2182">
        <v>4.74</v>
      </c>
      <c r="E2182" s="2">
        <v>5.05</v>
      </c>
      <c r="F2182">
        <v>5.14</v>
      </c>
      <c r="G2182" s="49">
        <v>5.4</v>
      </c>
      <c r="H2182">
        <v>5.94</v>
      </c>
    </row>
    <row r="2183" spans="2:8" x14ac:dyDescent="0.25">
      <c r="B2183" s="1">
        <v>38475</v>
      </c>
      <c r="C2183">
        <v>4.3099999999999996</v>
      </c>
      <c r="D2183">
        <v>4.7699999999999996</v>
      </c>
      <c r="E2183" s="2">
        <v>5.08</v>
      </c>
      <c r="F2183">
        <v>5.16</v>
      </c>
      <c r="G2183" s="49">
        <v>5.4</v>
      </c>
      <c r="H2183">
        <v>5.94</v>
      </c>
    </row>
    <row r="2184" spans="2:8" x14ac:dyDescent="0.25">
      <c r="B2184" s="1">
        <v>38476</v>
      </c>
      <c r="C2184">
        <v>4.2699999999999996</v>
      </c>
      <c r="D2184">
        <v>4.71</v>
      </c>
      <c r="E2184" s="2">
        <v>5.0199999999999996</v>
      </c>
      <c r="F2184">
        <v>5.13</v>
      </c>
      <c r="G2184" s="49">
        <v>5.39</v>
      </c>
      <c r="H2184">
        <v>6.01</v>
      </c>
    </row>
    <row r="2185" spans="2:8" x14ac:dyDescent="0.25">
      <c r="B2185" s="1">
        <v>38477</v>
      </c>
      <c r="C2185">
        <v>4.2300000000000004</v>
      </c>
      <c r="D2185">
        <v>4.68</v>
      </c>
      <c r="E2185" s="2">
        <v>5.01</v>
      </c>
      <c r="F2185">
        <v>5.1100000000000003</v>
      </c>
      <c r="G2185" s="49">
        <v>5.36</v>
      </c>
      <c r="H2185">
        <v>6.03</v>
      </c>
    </row>
    <row r="2186" spans="2:8" x14ac:dyDescent="0.25">
      <c r="B2186" s="1">
        <v>38478</v>
      </c>
      <c r="C2186">
        <v>4.41</v>
      </c>
      <c r="D2186">
        <v>4.8600000000000003</v>
      </c>
      <c r="E2186" s="2">
        <v>5.17</v>
      </c>
      <c r="F2186">
        <v>5.23</v>
      </c>
      <c r="G2186" s="49">
        <v>5.46</v>
      </c>
      <c r="H2186">
        <v>6.09</v>
      </c>
    </row>
    <row r="2187" spans="2:8" x14ac:dyDescent="0.25">
      <c r="B2187" s="1">
        <v>38481</v>
      </c>
      <c r="C2187">
        <v>4.4400000000000004</v>
      </c>
      <c r="D2187">
        <v>4.88</v>
      </c>
      <c r="E2187" s="2">
        <v>5.17</v>
      </c>
      <c r="F2187">
        <v>5.23</v>
      </c>
      <c r="G2187" s="49">
        <v>5.47</v>
      </c>
      <c r="H2187">
        <v>6.06</v>
      </c>
    </row>
    <row r="2188" spans="2:8" x14ac:dyDescent="0.25">
      <c r="B2188" s="1">
        <v>38482</v>
      </c>
      <c r="C2188">
        <v>4.38</v>
      </c>
      <c r="D2188">
        <v>4.82</v>
      </c>
      <c r="E2188" s="2">
        <v>5.1100000000000003</v>
      </c>
      <c r="F2188">
        <v>5.18</v>
      </c>
      <c r="G2188" s="49">
        <v>5.42</v>
      </c>
      <c r="H2188">
        <v>6.02</v>
      </c>
    </row>
    <row r="2189" spans="2:8" x14ac:dyDescent="0.25">
      <c r="B2189" s="1">
        <v>38483</v>
      </c>
      <c r="C2189">
        <v>4.38</v>
      </c>
      <c r="D2189">
        <v>4.8099999999999996</v>
      </c>
      <c r="E2189" s="2">
        <v>5.1100000000000003</v>
      </c>
      <c r="F2189">
        <v>5.18</v>
      </c>
      <c r="G2189" s="49">
        <v>5.41</v>
      </c>
      <c r="H2189">
        <v>6</v>
      </c>
    </row>
    <row r="2190" spans="2:8" x14ac:dyDescent="0.25">
      <c r="B2190" s="1">
        <v>38484</v>
      </c>
      <c r="C2190">
        <v>4.3600000000000003</v>
      </c>
      <c r="D2190">
        <v>4.8</v>
      </c>
      <c r="E2190" s="2">
        <v>5.0999999999999996</v>
      </c>
      <c r="F2190">
        <v>5.16</v>
      </c>
      <c r="G2190" s="49">
        <v>5.39</v>
      </c>
      <c r="H2190">
        <v>5.98</v>
      </c>
    </row>
    <row r="2191" spans="2:8" x14ac:dyDescent="0.25">
      <c r="B2191" s="1">
        <v>38485</v>
      </c>
      <c r="C2191">
        <v>4.32</v>
      </c>
      <c r="D2191">
        <v>4.7699999999999996</v>
      </c>
      <c r="E2191" s="2">
        <v>5.07</v>
      </c>
      <c r="F2191">
        <v>5.15</v>
      </c>
      <c r="G2191" s="49">
        <v>5.38</v>
      </c>
      <c r="H2191">
        <v>5.96</v>
      </c>
    </row>
    <row r="2192" spans="2:8" x14ac:dyDescent="0.25">
      <c r="B2192" s="1">
        <v>38488</v>
      </c>
      <c r="C2192">
        <v>4.32</v>
      </c>
      <c r="D2192">
        <v>4.7699999999999996</v>
      </c>
      <c r="E2192" s="2">
        <v>5.08</v>
      </c>
      <c r="F2192">
        <v>5.15</v>
      </c>
      <c r="G2192" s="49">
        <v>5.37</v>
      </c>
      <c r="H2192">
        <v>5.98</v>
      </c>
    </row>
    <row r="2193" spans="2:8" x14ac:dyDescent="0.25">
      <c r="B2193" s="1">
        <v>38489</v>
      </c>
      <c r="C2193">
        <v>4.33</v>
      </c>
      <c r="D2193">
        <v>4.7699999999999996</v>
      </c>
      <c r="E2193" s="2">
        <v>5.09</v>
      </c>
      <c r="F2193">
        <v>5.15</v>
      </c>
      <c r="G2193" s="49">
        <v>5.38</v>
      </c>
      <c r="H2193">
        <v>5.97</v>
      </c>
    </row>
    <row r="2194" spans="2:8" x14ac:dyDescent="0.25">
      <c r="B2194" s="1">
        <v>38490</v>
      </c>
      <c r="C2194">
        <v>4.3099999999999996</v>
      </c>
      <c r="D2194">
        <v>4.7300000000000004</v>
      </c>
      <c r="E2194" s="2">
        <v>5.04</v>
      </c>
      <c r="F2194">
        <v>5.0999999999999996</v>
      </c>
      <c r="G2194" s="49">
        <v>5.33</v>
      </c>
      <c r="H2194">
        <v>5.92</v>
      </c>
    </row>
    <row r="2195" spans="2:8" x14ac:dyDescent="0.25">
      <c r="B2195" s="1">
        <v>38491</v>
      </c>
      <c r="C2195">
        <v>4.34</v>
      </c>
      <c r="D2195">
        <v>4.79</v>
      </c>
      <c r="E2195" s="2">
        <v>5.08</v>
      </c>
      <c r="F2195">
        <v>5.13</v>
      </c>
      <c r="G2195" s="49">
        <v>5.36</v>
      </c>
      <c r="H2195">
        <v>5.93</v>
      </c>
    </row>
    <row r="2196" spans="2:8" x14ac:dyDescent="0.25">
      <c r="B2196" s="1">
        <v>38492</v>
      </c>
      <c r="C2196">
        <v>4.38</v>
      </c>
      <c r="D2196">
        <v>4.8099999999999996</v>
      </c>
      <c r="E2196" s="2">
        <v>5.1100000000000003</v>
      </c>
      <c r="F2196">
        <v>5.15</v>
      </c>
      <c r="G2196" s="49">
        <v>5.37</v>
      </c>
      <c r="H2196">
        <v>5.93</v>
      </c>
    </row>
    <row r="2197" spans="2:8" x14ac:dyDescent="0.25">
      <c r="B2197" s="1">
        <v>38495</v>
      </c>
      <c r="C2197">
        <v>4.33</v>
      </c>
      <c r="D2197">
        <v>4.76</v>
      </c>
      <c r="E2197" s="2">
        <v>5.04</v>
      </c>
      <c r="F2197">
        <v>5.08</v>
      </c>
      <c r="G2197" s="49">
        <v>5.32</v>
      </c>
      <c r="H2197">
        <v>5.86</v>
      </c>
    </row>
    <row r="2198" spans="2:8" x14ac:dyDescent="0.25">
      <c r="B2198" s="1">
        <v>38496</v>
      </c>
      <c r="C2198">
        <v>4.3</v>
      </c>
      <c r="D2198">
        <v>4.72</v>
      </c>
      <c r="E2198" s="2">
        <v>5</v>
      </c>
      <c r="F2198">
        <v>5.05</v>
      </c>
      <c r="G2198" s="49">
        <v>5.28</v>
      </c>
      <c r="H2198">
        <v>5.84</v>
      </c>
    </row>
    <row r="2199" spans="2:8" x14ac:dyDescent="0.25">
      <c r="B2199" s="1">
        <v>38497</v>
      </c>
      <c r="C2199">
        <v>4.29</v>
      </c>
      <c r="D2199">
        <v>4.72</v>
      </c>
      <c r="E2199" s="2">
        <v>5.0199999999999996</v>
      </c>
      <c r="F2199">
        <v>5.07</v>
      </c>
      <c r="G2199" s="49">
        <v>5.31</v>
      </c>
      <c r="H2199">
        <v>5.91</v>
      </c>
    </row>
    <row r="2200" spans="2:8" x14ac:dyDescent="0.25">
      <c r="B2200" s="1">
        <v>38498</v>
      </c>
      <c r="C2200">
        <v>4.3</v>
      </c>
      <c r="D2200">
        <v>4.72</v>
      </c>
      <c r="E2200" s="2">
        <v>5.01</v>
      </c>
      <c r="F2200">
        <v>5.07</v>
      </c>
      <c r="G2200" s="49">
        <v>5.31</v>
      </c>
      <c r="H2200">
        <v>5.91</v>
      </c>
    </row>
    <row r="2201" spans="2:8" x14ac:dyDescent="0.25">
      <c r="B2201" s="1">
        <v>38499</v>
      </c>
      <c r="C2201">
        <v>4.3</v>
      </c>
      <c r="D2201">
        <v>4.7</v>
      </c>
      <c r="E2201" s="2">
        <v>4.97</v>
      </c>
      <c r="F2201">
        <v>5.05</v>
      </c>
      <c r="G2201" s="49">
        <v>5.3</v>
      </c>
      <c r="H2201">
        <v>5.89</v>
      </c>
    </row>
    <row r="2202" spans="2:8" x14ac:dyDescent="0.25">
      <c r="B2202" s="1">
        <v>38502</v>
      </c>
      <c r="C2202">
        <v>4.3</v>
      </c>
      <c r="D2202">
        <v>4.7</v>
      </c>
      <c r="E2202" s="2">
        <v>4.97</v>
      </c>
      <c r="F2202">
        <v>5.05</v>
      </c>
      <c r="G2202" s="49">
        <v>5.3</v>
      </c>
      <c r="H2202">
        <v>5.89</v>
      </c>
    </row>
    <row r="2203" spans="2:8" x14ac:dyDescent="0.25">
      <c r="B2203" s="1">
        <v>38503</v>
      </c>
      <c r="C2203">
        <v>4.21</v>
      </c>
      <c r="D2203">
        <v>4.57</v>
      </c>
      <c r="E2203" s="2">
        <v>4.79</v>
      </c>
      <c r="F2203">
        <v>4.9400000000000004</v>
      </c>
      <c r="G2203" s="49">
        <v>5.24</v>
      </c>
      <c r="H2203">
        <v>5.7</v>
      </c>
    </row>
    <row r="2204" spans="2:8" x14ac:dyDescent="0.25">
      <c r="B2204" s="1">
        <v>38504</v>
      </c>
      <c r="C2204">
        <v>4.1100000000000003</v>
      </c>
      <c r="D2204">
        <v>4.45</v>
      </c>
      <c r="E2204" s="2">
        <v>4.67</v>
      </c>
      <c r="F2204">
        <v>4.84</v>
      </c>
      <c r="G2204" s="49">
        <v>5.14</v>
      </c>
      <c r="H2204">
        <v>5.59</v>
      </c>
    </row>
    <row r="2205" spans="2:8" x14ac:dyDescent="0.25">
      <c r="B2205" s="1">
        <v>38505</v>
      </c>
      <c r="C2205">
        <v>4.1100000000000003</v>
      </c>
      <c r="D2205">
        <v>4.4400000000000004</v>
      </c>
      <c r="E2205" s="2">
        <v>4.6399999999999997</v>
      </c>
      <c r="F2205">
        <v>4.8099999999999996</v>
      </c>
      <c r="G2205" s="49">
        <v>5.1100000000000003</v>
      </c>
      <c r="H2205">
        <v>5.53</v>
      </c>
    </row>
    <row r="2206" spans="2:8" x14ac:dyDescent="0.25">
      <c r="B2206" s="1">
        <v>38506</v>
      </c>
      <c r="C2206">
        <v>4.17</v>
      </c>
      <c r="D2206">
        <v>4.51</v>
      </c>
      <c r="E2206" s="2">
        <v>4.7300000000000004</v>
      </c>
      <c r="F2206">
        <v>4.9000000000000004</v>
      </c>
      <c r="G2206" s="49">
        <v>5.2</v>
      </c>
      <c r="H2206">
        <v>5.6</v>
      </c>
    </row>
    <row r="2207" spans="2:8" x14ac:dyDescent="0.25">
      <c r="B2207" s="1">
        <v>38509</v>
      </c>
      <c r="C2207">
        <v>4.17</v>
      </c>
      <c r="D2207">
        <v>4.51</v>
      </c>
      <c r="E2207" s="2">
        <v>4.72</v>
      </c>
      <c r="F2207">
        <v>4.88</v>
      </c>
      <c r="G2207" s="49">
        <v>5.18</v>
      </c>
      <c r="H2207">
        <v>5.56</v>
      </c>
    </row>
    <row r="2208" spans="2:8" x14ac:dyDescent="0.25">
      <c r="B2208" s="1">
        <v>38510</v>
      </c>
      <c r="C2208">
        <v>4.1500000000000004</v>
      </c>
      <c r="D2208">
        <v>4.4800000000000004</v>
      </c>
      <c r="E2208" s="2">
        <v>4.68</v>
      </c>
      <c r="F2208">
        <v>4.83</v>
      </c>
      <c r="G2208" s="49">
        <v>5.14</v>
      </c>
      <c r="H2208">
        <v>5.51</v>
      </c>
    </row>
    <row r="2209" spans="2:8" x14ac:dyDescent="0.25">
      <c r="B2209" s="1">
        <v>38511</v>
      </c>
      <c r="C2209">
        <v>4.1900000000000004</v>
      </c>
      <c r="D2209">
        <v>4.51</v>
      </c>
      <c r="E2209" s="2">
        <v>4.71</v>
      </c>
      <c r="F2209">
        <v>4.87</v>
      </c>
      <c r="G2209" s="49">
        <v>5.17</v>
      </c>
      <c r="H2209">
        <v>5.56</v>
      </c>
    </row>
    <row r="2210" spans="2:8" x14ac:dyDescent="0.25">
      <c r="B2210" s="1">
        <v>38512</v>
      </c>
      <c r="C2210">
        <v>4.22</v>
      </c>
      <c r="D2210">
        <v>4.5599999999999996</v>
      </c>
      <c r="E2210" s="2">
        <v>4.75</v>
      </c>
      <c r="F2210">
        <v>4.9000000000000004</v>
      </c>
      <c r="G2210" s="49">
        <v>5.2</v>
      </c>
      <c r="H2210">
        <v>5.61</v>
      </c>
    </row>
    <row r="2211" spans="2:8" x14ac:dyDescent="0.25">
      <c r="B2211" s="1">
        <v>38513</v>
      </c>
      <c r="C2211">
        <v>4.29</v>
      </c>
      <c r="D2211">
        <v>4.63</v>
      </c>
      <c r="E2211" s="2">
        <v>4.83</v>
      </c>
      <c r="F2211">
        <v>4.9800000000000004</v>
      </c>
      <c r="G2211" s="49">
        <v>5.28</v>
      </c>
      <c r="H2211">
        <v>5.69</v>
      </c>
    </row>
    <row r="2212" spans="2:8" x14ac:dyDescent="0.25">
      <c r="B2212" s="1">
        <v>38516</v>
      </c>
      <c r="C2212">
        <v>4.29</v>
      </c>
      <c r="D2212">
        <v>4.63</v>
      </c>
      <c r="E2212" s="2">
        <v>4.8499999999999996</v>
      </c>
      <c r="F2212">
        <v>5.0199999999999996</v>
      </c>
      <c r="G2212" s="49">
        <v>5.31</v>
      </c>
      <c r="H2212">
        <v>5.75</v>
      </c>
    </row>
    <row r="2213" spans="2:8" x14ac:dyDescent="0.25">
      <c r="B2213" s="1">
        <v>38517</v>
      </c>
      <c r="C2213">
        <v>4.28</v>
      </c>
      <c r="D2213">
        <v>4.6500000000000004</v>
      </c>
      <c r="E2213" s="2">
        <v>4.88</v>
      </c>
      <c r="F2213">
        <v>5.05</v>
      </c>
      <c r="G2213" s="49">
        <v>5.35</v>
      </c>
      <c r="H2213">
        <v>5.8</v>
      </c>
    </row>
    <row r="2214" spans="2:8" x14ac:dyDescent="0.25">
      <c r="B2214" s="1">
        <v>38518</v>
      </c>
      <c r="C2214">
        <v>4.29</v>
      </c>
      <c r="D2214">
        <v>4.6399999999999997</v>
      </c>
      <c r="E2214" s="2">
        <v>4.88</v>
      </c>
      <c r="F2214">
        <v>5.04</v>
      </c>
      <c r="G2214" s="49">
        <v>5.33</v>
      </c>
      <c r="H2214">
        <v>5.78</v>
      </c>
    </row>
    <row r="2215" spans="2:8" x14ac:dyDescent="0.25">
      <c r="B2215" s="1">
        <v>38519</v>
      </c>
      <c r="C2215">
        <v>4.2699999999999996</v>
      </c>
      <c r="D2215">
        <v>4.62</v>
      </c>
      <c r="E2215" s="2">
        <v>4.84</v>
      </c>
      <c r="F2215">
        <v>5</v>
      </c>
      <c r="G2215" s="49">
        <v>5.29</v>
      </c>
      <c r="H2215">
        <v>5.73</v>
      </c>
    </row>
    <row r="2216" spans="2:8" x14ac:dyDescent="0.25">
      <c r="B2216" s="1">
        <v>38520</v>
      </c>
      <c r="C2216">
        <v>4.28</v>
      </c>
      <c r="D2216">
        <v>4.63</v>
      </c>
      <c r="E2216" s="2">
        <v>4.8499999999999996</v>
      </c>
      <c r="F2216">
        <v>5</v>
      </c>
      <c r="G2216" s="49">
        <v>5.29</v>
      </c>
      <c r="H2216">
        <v>5.72</v>
      </c>
    </row>
    <row r="2217" spans="2:8" x14ac:dyDescent="0.25">
      <c r="B2217" s="1">
        <v>38523</v>
      </c>
      <c r="C2217">
        <v>4.28</v>
      </c>
      <c r="D2217">
        <v>4.6399999999999997</v>
      </c>
      <c r="E2217" s="2">
        <v>4.87</v>
      </c>
      <c r="F2217">
        <v>5.0199999999999996</v>
      </c>
      <c r="G2217" s="49">
        <v>5.31</v>
      </c>
      <c r="H2217">
        <v>5.75</v>
      </c>
    </row>
    <row r="2218" spans="2:8" x14ac:dyDescent="0.25">
      <c r="B2218" s="1">
        <v>38524</v>
      </c>
      <c r="C2218">
        <v>4.2699999999999996</v>
      </c>
      <c r="D2218">
        <v>4.5999999999999996</v>
      </c>
      <c r="E2218" s="2">
        <v>4.82</v>
      </c>
      <c r="F2218">
        <v>4.97</v>
      </c>
      <c r="G2218" s="49">
        <v>5.26</v>
      </c>
      <c r="H2218">
        <v>5.69</v>
      </c>
    </row>
    <row r="2219" spans="2:8" x14ac:dyDescent="0.25">
      <c r="B2219" s="1">
        <v>38525</v>
      </c>
      <c r="C2219">
        <v>4.2</v>
      </c>
      <c r="D2219">
        <v>4.5</v>
      </c>
      <c r="E2219" s="2">
        <v>4.72</v>
      </c>
      <c r="F2219">
        <v>4.88</v>
      </c>
      <c r="G2219" s="49">
        <v>5.16</v>
      </c>
      <c r="H2219">
        <v>5.61</v>
      </c>
    </row>
    <row r="2220" spans="2:8" x14ac:dyDescent="0.25">
      <c r="B2220" s="1">
        <v>38526</v>
      </c>
      <c r="C2220">
        <v>4.21</v>
      </c>
      <c r="D2220">
        <v>4.53</v>
      </c>
      <c r="E2220" s="2">
        <v>4.75</v>
      </c>
      <c r="F2220">
        <v>4.8899999999999997</v>
      </c>
      <c r="G2220" s="49">
        <v>5.17</v>
      </c>
      <c r="H2220">
        <v>5.62</v>
      </c>
    </row>
    <row r="2221" spans="2:8" x14ac:dyDescent="0.25">
      <c r="B2221" s="1">
        <v>38527</v>
      </c>
      <c r="C2221">
        <v>4.17</v>
      </c>
      <c r="D2221">
        <v>4.4800000000000004</v>
      </c>
      <c r="E2221" s="2">
        <v>4.71</v>
      </c>
      <c r="F2221">
        <v>4.8499999999999996</v>
      </c>
      <c r="G2221" s="49">
        <v>5.13</v>
      </c>
      <c r="H2221">
        <v>5.6</v>
      </c>
    </row>
    <row r="2222" spans="2:8" x14ac:dyDescent="0.25">
      <c r="B2222" s="1">
        <v>38530</v>
      </c>
      <c r="C2222">
        <v>4.17</v>
      </c>
      <c r="D2222">
        <v>4.47</v>
      </c>
      <c r="E2222" s="2">
        <v>4.6900000000000004</v>
      </c>
      <c r="F2222">
        <v>4.84</v>
      </c>
      <c r="G2222" s="49">
        <v>5.12</v>
      </c>
      <c r="H2222">
        <v>5.58</v>
      </c>
    </row>
    <row r="2223" spans="2:8" x14ac:dyDescent="0.25">
      <c r="B2223" s="1">
        <v>38531</v>
      </c>
      <c r="C2223">
        <v>4.21</v>
      </c>
      <c r="D2223">
        <v>4.53</v>
      </c>
      <c r="E2223" s="2">
        <v>4.75</v>
      </c>
      <c r="F2223">
        <v>4.9000000000000004</v>
      </c>
      <c r="G2223" s="49">
        <v>5.18</v>
      </c>
      <c r="H2223">
        <v>5.62</v>
      </c>
    </row>
    <row r="2224" spans="2:8" x14ac:dyDescent="0.25">
      <c r="B2224" s="1">
        <v>38532</v>
      </c>
      <c r="C2224">
        <v>4.2300000000000004</v>
      </c>
      <c r="D2224">
        <v>4.55</v>
      </c>
      <c r="E2224" s="2">
        <v>4.7699999999999996</v>
      </c>
      <c r="F2224">
        <v>4.92</v>
      </c>
      <c r="G2224" s="49">
        <v>5.2</v>
      </c>
      <c r="H2224">
        <v>5.64</v>
      </c>
    </row>
    <row r="2225" spans="2:8" x14ac:dyDescent="0.25">
      <c r="B2225" s="1">
        <v>38533</v>
      </c>
      <c r="C2225">
        <v>4.25</v>
      </c>
      <c r="D2225">
        <v>4.55</v>
      </c>
      <c r="E2225" s="2">
        <v>4.71</v>
      </c>
      <c r="F2225">
        <v>4.88</v>
      </c>
      <c r="G2225" s="49">
        <v>5.2</v>
      </c>
      <c r="H2225">
        <v>5.6</v>
      </c>
    </row>
    <row r="2226" spans="2:8" x14ac:dyDescent="0.25">
      <c r="B2226" s="1">
        <v>38534</v>
      </c>
      <c r="C2226">
        <v>4.32</v>
      </c>
      <c r="D2226">
        <v>4.6399999999999997</v>
      </c>
      <c r="E2226" s="2">
        <v>4.8099999999999996</v>
      </c>
      <c r="F2226">
        <v>4.97</v>
      </c>
      <c r="G2226" s="49">
        <v>5.28</v>
      </c>
      <c r="H2226">
        <v>5.67</v>
      </c>
    </row>
    <row r="2227" spans="2:8" x14ac:dyDescent="0.25">
      <c r="B2227" s="1">
        <v>38537</v>
      </c>
      <c r="C2227">
        <v>4.32</v>
      </c>
      <c r="D2227">
        <v>4.6399999999999997</v>
      </c>
      <c r="E2227" s="2">
        <v>4.8099999999999996</v>
      </c>
      <c r="F2227">
        <v>4.97</v>
      </c>
      <c r="G2227" s="49">
        <v>5.28</v>
      </c>
      <c r="H2227">
        <v>5.67</v>
      </c>
    </row>
    <row r="2228" spans="2:8" x14ac:dyDescent="0.25">
      <c r="B2228" s="1">
        <v>38538</v>
      </c>
      <c r="C2228">
        <v>4.37</v>
      </c>
      <c r="D2228">
        <v>4.7</v>
      </c>
      <c r="E2228" s="2">
        <v>4.87</v>
      </c>
      <c r="F2228">
        <v>5.03</v>
      </c>
      <c r="G2228" s="49">
        <v>5.35</v>
      </c>
      <c r="H2228">
        <v>5.73</v>
      </c>
    </row>
    <row r="2229" spans="2:8" x14ac:dyDescent="0.25">
      <c r="B2229" s="1">
        <v>38539</v>
      </c>
      <c r="C2229">
        <v>4.3600000000000003</v>
      </c>
      <c r="D2229">
        <v>4.68</v>
      </c>
      <c r="E2229" s="2">
        <v>4.84</v>
      </c>
      <c r="F2229">
        <v>5</v>
      </c>
      <c r="G2229" s="49">
        <v>5.32</v>
      </c>
      <c r="H2229">
        <v>5.72</v>
      </c>
    </row>
    <row r="2230" spans="2:8" x14ac:dyDescent="0.25">
      <c r="B2230" s="1">
        <v>38540</v>
      </c>
      <c r="C2230">
        <v>4.3</v>
      </c>
      <c r="D2230">
        <v>4.6500000000000004</v>
      </c>
      <c r="E2230" s="2">
        <v>4.8099999999999996</v>
      </c>
      <c r="F2230">
        <v>4.97</v>
      </c>
      <c r="G2230" s="49">
        <v>5.29</v>
      </c>
      <c r="H2230">
        <v>5.68</v>
      </c>
    </row>
    <row r="2231" spans="2:8" x14ac:dyDescent="0.25">
      <c r="B2231" s="1">
        <v>38541</v>
      </c>
      <c r="C2231">
        <v>4.37</v>
      </c>
      <c r="D2231">
        <v>4.71</v>
      </c>
      <c r="E2231" s="2">
        <v>4.87</v>
      </c>
      <c r="F2231">
        <v>5.03</v>
      </c>
      <c r="G2231" s="49">
        <v>5.34</v>
      </c>
      <c r="H2231">
        <v>5.73</v>
      </c>
    </row>
    <row r="2232" spans="2:8" x14ac:dyDescent="0.25">
      <c r="B2232" s="1">
        <v>38544</v>
      </c>
      <c r="C2232">
        <v>4.38</v>
      </c>
      <c r="D2232">
        <v>4.71</v>
      </c>
      <c r="E2232" s="2">
        <v>4.8600000000000003</v>
      </c>
      <c r="F2232">
        <v>5.01</v>
      </c>
      <c r="G2232" s="49">
        <v>5.33</v>
      </c>
      <c r="H2232">
        <v>5.71</v>
      </c>
    </row>
    <row r="2233" spans="2:8" x14ac:dyDescent="0.25">
      <c r="B2233" s="1">
        <v>38545</v>
      </c>
      <c r="C2233">
        <v>4.4000000000000004</v>
      </c>
      <c r="D2233">
        <v>4.7300000000000004</v>
      </c>
      <c r="E2233" s="2">
        <v>4.8899999999999997</v>
      </c>
      <c r="F2233">
        <v>5.05</v>
      </c>
      <c r="G2233" s="49">
        <v>5.36</v>
      </c>
      <c r="H2233">
        <v>5.74</v>
      </c>
    </row>
    <row r="2234" spans="2:8" x14ac:dyDescent="0.25">
      <c r="B2234" s="1">
        <v>38546</v>
      </c>
      <c r="C2234">
        <v>4.41</v>
      </c>
      <c r="D2234">
        <v>4.75</v>
      </c>
      <c r="E2234" s="2">
        <v>4.92</v>
      </c>
      <c r="F2234">
        <v>5.07</v>
      </c>
      <c r="G2234" s="49">
        <v>5.38</v>
      </c>
      <c r="H2234">
        <v>5.76</v>
      </c>
    </row>
    <row r="2235" spans="2:8" x14ac:dyDescent="0.25">
      <c r="B2235" s="1">
        <v>38547</v>
      </c>
      <c r="C2235">
        <v>4.42</v>
      </c>
      <c r="D2235">
        <v>4.76</v>
      </c>
      <c r="E2235" s="2">
        <v>4.93</v>
      </c>
      <c r="F2235">
        <v>5.07</v>
      </c>
      <c r="G2235" s="49">
        <v>5.38</v>
      </c>
      <c r="H2235">
        <v>5.77</v>
      </c>
    </row>
    <row r="2236" spans="2:8" x14ac:dyDescent="0.25">
      <c r="B2236" s="1">
        <v>38548</v>
      </c>
      <c r="C2236">
        <v>4.42</v>
      </c>
      <c r="D2236">
        <v>4.76</v>
      </c>
      <c r="E2236" s="2">
        <v>4.92</v>
      </c>
      <c r="F2236">
        <v>5.0599999999999996</v>
      </c>
      <c r="G2236" s="49">
        <v>5.38</v>
      </c>
      <c r="H2236">
        <v>5.74</v>
      </c>
    </row>
    <row r="2237" spans="2:8" x14ac:dyDescent="0.25">
      <c r="B2237" s="1">
        <v>38551</v>
      </c>
      <c r="C2237">
        <v>4.4400000000000004</v>
      </c>
      <c r="D2237">
        <v>4.79</v>
      </c>
      <c r="E2237" s="2">
        <v>4.95</v>
      </c>
      <c r="F2237">
        <v>5.0999999999999996</v>
      </c>
      <c r="G2237" s="49">
        <v>5.41</v>
      </c>
      <c r="H2237">
        <v>5.8</v>
      </c>
    </row>
    <row r="2238" spans="2:8" x14ac:dyDescent="0.25">
      <c r="B2238" s="1">
        <v>38552</v>
      </c>
      <c r="C2238">
        <v>4.42</v>
      </c>
      <c r="D2238">
        <v>4.7699999999999996</v>
      </c>
      <c r="E2238" s="2">
        <v>4.92</v>
      </c>
      <c r="F2238">
        <v>5.0599999999999996</v>
      </c>
      <c r="G2238" s="49">
        <v>5.39</v>
      </c>
      <c r="H2238">
        <v>5.76</v>
      </c>
    </row>
    <row r="2239" spans="2:8" x14ac:dyDescent="0.25">
      <c r="B2239" s="1">
        <v>38553</v>
      </c>
      <c r="C2239">
        <v>4.43</v>
      </c>
      <c r="D2239">
        <v>4.76</v>
      </c>
      <c r="E2239" s="2">
        <v>4.9000000000000004</v>
      </c>
      <c r="F2239">
        <v>5.04</v>
      </c>
      <c r="G2239" s="49">
        <v>5.37</v>
      </c>
      <c r="H2239">
        <v>5.73</v>
      </c>
    </row>
    <row r="2240" spans="2:8" x14ac:dyDescent="0.25">
      <c r="B2240" s="1">
        <v>38554</v>
      </c>
      <c r="C2240">
        <v>4.4800000000000004</v>
      </c>
      <c r="D2240">
        <v>4.84</v>
      </c>
      <c r="E2240" s="2">
        <v>5</v>
      </c>
      <c r="F2240">
        <v>5.14</v>
      </c>
      <c r="G2240" s="49">
        <v>5.46</v>
      </c>
      <c r="H2240">
        <v>5.82</v>
      </c>
    </row>
    <row r="2241" spans="2:8" x14ac:dyDescent="0.25">
      <c r="B2241" s="1">
        <v>38555</v>
      </c>
      <c r="C2241">
        <v>4.46</v>
      </c>
      <c r="D2241">
        <v>4.8</v>
      </c>
      <c r="E2241" s="2">
        <v>4.95</v>
      </c>
      <c r="F2241">
        <v>5.09</v>
      </c>
      <c r="G2241" s="49">
        <v>5.41</v>
      </c>
      <c r="H2241">
        <v>5.76</v>
      </c>
    </row>
    <row r="2242" spans="2:8" x14ac:dyDescent="0.25">
      <c r="B2242" s="1">
        <v>38558</v>
      </c>
      <c r="C2242">
        <v>4.4800000000000004</v>
      </c>
      <c r="D2242">
        <v>4.82</v>
      </c>
      <c r="E2242" s="2">
        <v>4.97</v>
      </c>
      <c r="F2242">
        <v>5.1100000000000003</v>
      </c>
      <c r="G2242" s="49">
        <v>5.43</v>
      </c>
      <c r="H2242">
        <v>5.79</v>
      </c>
    </row>
    <row r="2243" spans="2:8" x14ac:dyDescent="0.25">
      <c r="B2243" s="1">
        <v>38559</v>
      </c>
      <c r="C2243">
        <v>4.49</v>
      </c>
      <c r="D2243">
        <v>4.82</v>
      </c>
      <c r="E2243" s="2">
        <v>4.96</v>
      </c>
      <c r="F2243">
        <v>5.0999999999999996</v>
      </c>
      <c r="G2243" s="49">
        <v>5.42</v>
      </c>
      <c r="H2243">
        <v>5.77</v>
      </c>
    </row>
    <row r="2244" spans="2:8" x14ac:dyDescent="0.25">
      <c r="B2244" s="1">
        <v>38560</v>
      </c>
      <c r="C2244">
        <v>4.5199999999999996</v>
      </c>
      <c r="D2244">
        <v>4.8499999999999996</v>
      </c>
      <c r="E2244" s="2">
        <v>4.99</v>
      </c>
      <c r="F2244">
        <v>5.12</v>
      </c>
      <c r="G2244" s="49">
        <v>5.43</v>
      </c>
      <c r="H2244">
        <v>5.79</v>
      </c>
    </row>
    <row r="2245" spans="2:8" x14ac:dyDescent="0.25">
      <c r="B2245" s="1">
        <v>38561</v>
      </c>
      <c r="C2245">
        <v>4.49</v>
      </c>
      <c r="D2245">
        <v>4.79</v>
      </c>
      <c r="E2245" s="2">
        <v>4.92</v>
      </c>
      <c r="F2245">
        <v>5.05</v>
      </c>
      <c r="G2245" s="49">
        <v>5.37</v>
      </c>
      <c r="H2245">
        <v>5.71</v>
      </c>
    </row>
    <row r="2246" spans="2:8" x14ac:dyDescent="0.25">
      <c r="B2246" s="1">
        <v>38562</v>
      </c>
      <c r="C2246">
        <v>4.55</v>
      </c>
      <c r="D2246">
        <v>4.87</v>
      </c>
      <c r="E2246" s="2">
        <v>5.01</v>
      </c>
      <c r="F2246">
        <v>5.14</v>
      </c>
      <c r="G2246" s="49">
        <v>5.45</v>
      </c>
      <c r="H2246">
        <v>5.77</v>
      </c>
    </row>
    <row r="2247" spans="2:8" x14ac:dyDescent="0.25">
      <c r="B2247" s="1">
        <v>38564</v>
      </c>
      <c r="C2247">
        <v>4.57</v>
      </c>
      <c r="D2247">
        <v>4.88</v>
      </c>
      <c r="E2247" s="2">
        <v>5.01</v>
      </c>
      <c r="F2247">
        <v>5.16</v>
      </c>
      <c r="G2247" s="49">
        <v>5.47</v>
      </c>
      <c r="H2247">
        <v>5.79</v>
      </c>
    </row>
    <row r="2248" spans="2:8" x14ac:dyDescent="0.25">
      <c r="B2248" s="1">
        <v>38565</v>
      </c>
      <c r="C2248">
        <v>4.5999999999999996</v>
      </c>
      <c r="D2248">
        <v>4.91</v>
      </c>
      <c r="E2248" s="2">
        <v>5.03</v>
      </c>
      <c r="F2248">
        <v>5.18</v>
      </c>
      <c r="G2248" s="49">
        <v>5.49</v>
      </c>
      <c r="H2248">
        <v>5.82</v>
      </c>
    </row>
    <row r="2249" spans="2:8" x14ac:dyDescent="0.25">
      <c r="B2249" s="1">
        <v>38566</v>
      </c>
      <c r="C2249">
        <v>4.6100000000000003</v>
      </c>
      <c r="D2249">
        <v>4.91</v>
      </c>
      <c r="E2249" s="2">
        <v>5.04</v>
      </c>
      <c r="F2249">
        <v>5.2</v>
      </c>
      <c r="G2249" s="49">
        <v>5.51</v>
      </c>
      <c r="H2249">
        <v>5.85</v>
      </c>
    </row>
    <row r="2250" spans="2:8" x14ac:dyDescent="0.25">
      <c r="B2250" s="1">
        <v>38567</v>
      </c>
      <c r="C2250">
        <v>4.58</v>
      </c>
      <c r="D2250">
        <v>4.88</v>
      </c>
      <c r="E2250" s="2">
        <v>5.01</v>
      </c>
      <c r="F2250">
        <v>5.16</v>
      </c>
      <c r="G2250" s="49">
        <v>5.47</v>
      </c>
      <c r="H2250">
        <v>5.82</v>
      </c>
    </row>
    <row r="2251" spans="2:8" x14ac:dyDescent="0.25">
      <c r="B2251" s="1">
        <v>38568</v>
      </c>
      <c r="C2251">
        <v>4.59</v>
      </c>
      <c r="D2251">
        <v>4.9000000000000004</v>
      </c>
      <c r="E2251" s="2">
        <v>5.03</v>
      </c>
      <c r="F2251">
        <v>5.18</v>
      </c>
      <c r="G2251" s="49">
        <v>5.49</v>
      </c>
      <c r="H2251">
        <v>5.83</v>
      </c>
    </row>
    <row r="2252" spans="2:8" x14ac:dyDescent="0.25">
      <c r="B2252" s="1">
        <v>38569</v>
      </c>
      <c r="C2252">
        <v>4.66</v>
      </c>
      <c r="D2252">
        <v>4.99</v>
      </c>
      <c r="E2252" s="2">
        <v>5.1100000000000003</v>
      </c>
      <c r="F2252">
        <v>5.26</v>
      </c>
      <c r="G2252" s="49">
        <v>5.56</v>
      </c>
      <c r="H2252">
        <v>5.89</v>
      </c>
    </row>
    <row r="2253" spans="2:8" x14ac:dyDescent="0.25">
      <c r="B2253" s="1">
        <v>38572</v>
      </c>
      <c r="C2253">
        <v>4.7</v>
      </c>
      <c r="D2253">
        <v>5.03</v>
      </c>
      <c r="E2253" s="2">
        <v>5.15</v>
      </c>
      <c r="F2253">
        <v>5.29</v>
      </c>
      <c r="G2253" s="49">
        <v>5.59</v>
      </c>
      <c r="H2253">
        <v>5.92</v>
      </c>
    </row>
    <row r="2254" spans="2:8" x14ac:dyDescent="0.25">
      <c r="B2254" s="1">
        <v>38573</v>
      </c>
      <c r="C2254">
        <v>4.68</v>
      </c>
      <c r="D2254">
        <v>5</v>
      </c>
      <c r="E2254" s="2">
        <v>5.12</v>
      </c>
      <c r="F2254">
        <v>5.27</v>
      </c>
      <c r="G2254" s="49">
        <v>5.56</v>
      </c>
      <c r="H2254">
        <v>5.89</v>
      </c>
    </row>
    <row r="2255" spans="2:8" x14ac:dyDescent="0.25">
      <c r="B2255" s="1">
        <v>38574</v>
      </c>
      <c r="C2255">
        <v>4.67</v>
      </c>
      <c r="D2255">
        <v>4.99</v>
      </c>
      <c r="E2255" s="2">
        <v>5.12</v>
      </c>
      <c r="F2255">
        <v>5.27</v>
      </c>
      <c r="G2255" s="49">
        <v>5.56</v>
      </c>
      <c r="H2255">
        <v>5.9</v>
      </c>
    </row>
    <row r="2256" spans="2:8" x14ac:dyDescent="0.25">
      <c r="B2256" s="1">
        <v>38575</v>
      </c>
      <c r="C2256">
        <v>4.63</v>
      </c>
      <c r="D2256">
        <v>4.93</v>
      </c>
      <c r="E2256" s="2">
        <v>5.0599999999999996</v>
      </c>
      <c r="F2256">
        <v>5.22</v>
      </c>
      <c r="G2256" s="49">
        <v>5.51</v>
      </c>
      <c r="H2256">
        <v>5.85</v>
      </c>
    </row>
    <row r="2257" spans="2:8" x14ac:dyDescent="0.25">
      <c r="B2257" s="1">
        <v>38576</v>
      </c>
      <c r="C2257">
        <v>4.58</v>
      </c>
      <c r="D2257">
        <v>4.87</v>
      </c>
      <c r="E2257" s="2">
        <v>4.99</v>
      </c>
      <c r="F2257">
        <v>5.15</v>
      </c>
      <c r="G2257" s="49">
        <v>5.45</v>
      </c>
      <c r="H2257">
        <v>5.77</v>
      </c>
    </row>
    <row r="2258" spans="2:8" x14ac:dyDescent="0.25">
      <c r="B2258" s="1">
        <v>38579</v>
      </c>
      <c r="C2258">
        <v>4.5999999999999996</v>
      </c>
      <c r="D2258">
        <v>4.9000000000000004</v>
      </c>
      <c r="E2258" s="2">
        <v>5.01</v>
      </c>
      <c r="F2258">
        <v>5.15</v>
      </c>
      <c r="G2258" s="49">
        <v>5.45</v>
      </c>
      <c r="H2258">
        <v>5.79</v>
      </c>
    </row>
    <row r="2259" spans="2:8" x14ac:dyDescent="0.25">
      <c r="B2259" s="1">
        <v>38580</v>
      </c>
      <c r="C2259">
        <v>4.5599999999999996</v>
      </c>
      <c r="D2259">
        <v>4.8499999999999996</v>
      </c>
      <c r="E2259" s="2">
        <v>4.96</v>
      </c>
      <c r="F2259">
        <v>5.1100000000000003</v>
      </c>
      <c r="G2259" s="49">
        <v>5.41</v>
      </c>
      <c r="H2259">
        <v>5.75</v>
      </c>
    </row>
    <row r="2260" spans="2:8" x14ac:dyDescent="0.25">
      <c r="B2260" s="1">
        <v>38581</v>
      </c>
      <c r="C2260">
        <v>4.58</v>
      </c>
      <c r="D2260">
        <v>4.8899999999999997</v>
      </c>
      <c r="E2260" s="2">
        <v>5.01</v>
      </c>
      <c r="F2260">
        <v>5.15</v>
      </c>
      <c r="G2260" s="49">
        <v>5.45</v>
      </c>
      <c r="H2260">
        <v>5.8</v>
      </c>
    </row>
    <row r="2261" spans="2:8" x14ac:dyDescent="0.25">
      <c r="B2261" s="1">
        <v>38582</v>
      </c>
      <c r="C2261">
        <v>4.54</v>
      </c>
      <c r="D2261">
        <v>4.83</v>
      </c>
      <c r="E2261" s="2">
        <v>4.9400000000000004</v>
      </c>
      <c r="F2261">
        <v>5.09</v>
      </c>
      <c r="G2261" s="49">
        <v>5.4</v>
      </c>
      <c r="H2261">
        <v>5.75</v>
      </c>
    </row>
    <row r="2262" spans="2:8" x14ac:dyDescent="0.25">
      <c r="B2262" s="1">
        <v>38583</v>
      </c>
      <c r="C2262">
        <v>4.55</v>
      </c>
      <c r="D2262">
        <v>4.83</v>
      </c>
      <c r="E2262" s="2">
        <v>4.9400000000000004</v>
      </c>
      <c r="F2262">
        <v>5.08</v>
      </c>
      <c r="G2262" s="49">
        <v>5.39</v>
      </c>
      <c r="H2262">
        <v>5.74</v>
      </c>
    </row>
    <row r="2263" spans="2:8" x14ac:dyDescent="0.25">
      <c r="B2263" s="1">
        <v>38586</v>
      </c>
      <c r="C2263">
        <v>4.54</v>
      </c>
      <c r="D2263">
        <v>4.82</v>
      </c>
      <c r="E2263" s="2">
        <v>4.93</v>
      </c>
      <c r="F2263">
        <v>5.08</v>
      </c>
      <c r="G2263" s="49">
        <v>5.38</v>
      </c>
      <c r="H2263">
        <v>5.75</v>
      </c>
    </row>
    <row r="2264" spans="2:8" x14ac:dyDescent="0.25">
      <c r="B2264" s="1">
        <v>38587</v>
      </c>
      <c r="C2264">
        <v>4.5199999999999996</v>
      </c>
      <c r="D2264">
        <v>4.79</v>
      </c>
      <c r="E2264" s="2">
        <v>4.91</v>
      </c>
      <c r="F2264">
        <v>5.0599999999999996</v>
      </c>
      <c r="G2264" s="49">
        <v>5.36</v>
      </c>
      <c r="H2264">
        <v>5.73</v>
      </c>
    </row>
    <row r="2265" spans="2:8" x14ac:dyDescent="0.25">
      <c r="B2265" s="1">
        <v>38588</v>
      </c>
      <c r="C2265">
        <v>4.5199999999999996</v>
      </c>
      <c r="D2265">
        <v>4.79</v>
      </c>
      <c r="E2265" s="2">
        <v>4.91</v>
      </c>
      <c r="F2265">
        <v>5.0599999999999996</v>
      </c>
      <c r="G2265" s="49">
        <v>5.35</v>
      </c>
      <c r="H2265">
        <v>5.72</v>
      </c>
    </row>
    <row r="2266" spans="2:8" x14ac:dyDescent="0.25">
      <c r="B2266" s="1">
        <v>38589</v>
      </c>
      <c r="C2266">
        <v>4.53</v>
      </c>
      <c r="D2266">
        <v>4.78</v>
      </c>
      <c r="E2266" s="2">
        <v>4.9000000000000004</v>
      </c>
      <c r="F2266">
        <v>5.04</v>
      </c>
      <c r="G2266" s="49">
        <v>5.33</v>
      </c>
      <c r="H2266">
        <v>5.69</v>
      </c>
    </row>
    <row r="2267" spans="2:8" x14ac:dyDescent="0.25">
      <c r="B2267" s="1">
        <v>38590</v>
      </c>
      <c r="C2267">
        <v>4.58</v>
      </c>
      <c r="D2267">
        <v>4.84</v>
      </c>
      <c r="E2267" s="2">
        <v>4.9400000000000004</v>
      </c>
      <c r="F2267">
        <v>5.07</v>
      </c>
      <c r="G2267" s="49">
        <v>5.36</v>
      </c>
      <c r="H2267">
        <v>5.71</v>
      </c>
    </row>
    <row r="2268" spans="2:8" x14ac:dyDescent="0.25">
      <c r="B2268" s="1">
        <v>38593</v>
      </c>
      <c r="C2268">
        <v>4.57</v>
      </c>
      <c r="D2268">
        <v>4.83</v>
      </c>
      <c r="E2268" s="2">
        <v>4.93</v>
      </c>
      <c r="F2268">
        <v>5.0599999999999996</v>
      </c>
      <c r="G2268" s="49">
        <v>5.35</v>
      </c>
      <c r="H2268">
        <v>5.69</v>
      </c>
    </row>
    <row r="2269" spans="2:8" x14ac:dyDescent="0.25">
      <c r="B2269" s="1">
        <v>38594</v>
      </c>
      <c r="C2269">
        <v>4.47</v>
      </c>
      <c r="D2269">
        <v>4.71</v>
      </c>
      <c r="E2269" s="2">
        <v>4.83</v>
      </c>
      <c r="F2269">
        <v>4.9800000000000004</v>
      </c>
      <c r="G2269" s="49">
        <v>5.27</v>
      </c>
      <c r="H2269">
        <v>5.65</v>
      </c>
    </row>
    <row r="2270" spans="2:8" x14ac:dyDescent="0.25">
      <c r="B2270" s="1">
        <v>38595</v>
      </c>
      <c r="C2270">
        <v>4.4000000000000004</v>
      </c>
      <c r="D2270">
        <v>4.62</v>
      </c>
      <c r="E2270" s="2">
        <v>4.7699999999999996</v>
      </c>
      <c r="F2270">
        <v>4.93</v>
      </c>
      <c r="G2270" s="49">
        <v>5.22</v>
      </c>
      <c r="H2270">
        <v>5.52</v>
      </c>
    </row>
    <row r="2271" spans="2:8" x14ac:dyDescent="0.25">
      <c r="B2271" s="1">
        <v>38596</v>
      </c>
      <c r="C2271">
        <v>4.3</v>
      </c>
      <c r="D2271">
        <v>4.57</v>
      </c>
      <c r="E2271" s="2">
        <v>4.74</v>
      </c>
      <c r="F2271">
        <v>4.93</v>
      </c>
      <c r="G2271" s="49">
        <v>5.21</v>
      </c>
      <c r="H2271">
        <v>5.55</v>
      </c>
    </row>
    <row r="2272" spans="2:8" x14ac:dyDescent="0.25">
      <c r="B2272" s="1">
        <v>38597</v>
      </c>
      <c r="C2272">
        <v>4.3</v>
      </c>
      <c r="D2272">
        <v>4.5999999999999996</v>
      </c>
      <c r="E2272" s="2">
        <v>4.7699999999999996</v>
      </c>
      <c r="F2272">
        <v>4.9400000000000004</v>
      </c>
      <c r="G2272" s="49">
        <v>5.22</v>
      </c>
      <c r="H2272">
        <v>5.56</v>
      </c>
    </row>
    <row r="2273" spans="2:8" x14ac:dyDescent="0.25">
      <c r="B2273" s="1">
        <v>38600</v>
      </c>
      <c r="C2273">
        <v>4.3</v>
      </c>
      <c r="D2273">
        <v>4.59</v>
      </c>
      <c r="E2273" s="2">
        <v>4.76</v>
      </c>
      <c r="F2273">
        <v>4.9400000000000004</v>
      </c>
      <c r="G2273" s="49">
        <v>5.22</v>
      </c>
      <c r="H2273">
        <v>5.56</v>
      </c>
    </row>
    <row r="2274" spans="2:8" x14ac:dyDescent="0.25">
      <c r="B2274" s="1">
        <v>38601</v>
      </c>
      <c r="C2274">
        <v>4.3499999999999996</v>
      </c>
      <c r="D2274">
        <v>4.6500000000000004</v>
      </c>
      <c r="E2274" s="2">
        <v>4.82</v>
      </c>
      <c r="F2274">
        <v>4.99</v>
      </c>
      <c r="G2274" s="49">
        <v>5.28</v>
      </c>
      <c r="H2274">
        <v>5.62</v>
      </c>
    </row>
    <row r="2275" spans="2:8" x14ac:dyDescent="0.25">
      <c r="B2275" s="1">
        <v>38602</v>
      </c>
      <c r="C2275">
        <v>4.4000000000000004</v>
      </c>
      <c r="D2275">
        <v>4.6900000000000004</v>
      </c>
      <c r="E2275" s="2">
        <v>4.87</v>
      </c>
      <c r="F2275">
        <v>5.04</v>
      </c>
      <c r="G2275" s="49">
        <v>5.32</v>
      </c>
      <c r="H2275">
        <v>5.69</v>
      </c>
    </row>
    <row r="2276" spans="2:8" x14ac:dyDescent="0.25">
      <c r="B2276" s="1">
        <v>38603</v>
      </c>
      <c r="C2276">
        <v>4.42</v>
      </c>
      <c r="D2276">
        <v>4.71</v>
      </c>
      <c r="E2276" s="2">
        <v>4.88</v>
      </c>
      <c r="F2276">
        <v>5.04</v>
      </c>
      <c r="G2276" s="49">
        <v>5.32</v>
      </c>
      <c r="H2276">
        <v>5.69</v>
      </c>
    </row>
    <row r="2277" spans="2:8" x14ac:dyDescent="0.25">
      <c r="B2277" s="1">
        <v>38604</v>
      </c>
      <c r="C2277">
        <v>4.43</v>
      </c>
      <c r="D2277">
        <v>4.7</v>
      </c>
      <c r="E2277" s="2">
        <v>4.87</v>
      </c>
      <c r="F2277">
        <v>5.03</v>
      </c>
      <c r="G2277" s="49">
        <v>5.31</v>
      </c>
      <c r="H2277">
        <v>5.67</v>
      </c>
    </row>
    <row r="2278" spans="2:8" x14ac:dyDescent="0.25">
      <c r="B2278" s="1">
        <v>38607</v>
      </c>
      <c r="C2278">
        <v>4.45</v>
      </c>
      <c r="D2278">
        <v>4.7300000000000004</v>
      </c>
      <c r="E2278" s="2">
        <v>4.9000000000000004</v>
      </c>
      <c r="F2278">
        <v>5.08</v>
      </c>
      <c r="G2278" s="49">
        <v>5.35</v>
      </c>
      <c r="H2278">
        <v>5.71</v>
      </c>
    </row>
    <row r="2279" spans="2:8" x14ac:dyDescent="0.25">
      <c r="B2279" s="1">
        <v>38608</v>
      </c>
      <c r="C2279">
        <v>4.42</v>
      </c>
      <c r="D2279">
        <v>4.6900000000000004</v>
      </c>
      <c r="E2279" s="2">
        <v>4.8600000000000003</v>
      </c>
      <c r="F2279">
        <v>5.04</v>
      </c>
      <c r="G2279" s="49">
        <v>5.32</v>
      </c>
      <c r="H2279">
        <v>5.69</v>
      </c>
    </row>
    <row r="2280" spans="2:8" x14ac:dyDescent="0.25">
      <c r="B2280" s="1">
        <v>38609</v>
      </c>
      <c r="C2280">
        <v>4.4400000000000004</v>
      </c>
      <c r="D2280">
        <v>4.71</v>
      </c>
      <c r="E2280" s="2">
        <v>4.9000000000000004</v>
      </c>
      <c r="F2280">
        <v>5.07</v>
      </c>
      <c r="G2280" s="49">
        <v>5.34</v>
      </c>
      <c r="H2280">
        <v>5.72</v>
      </c>
    </row>
    <row r="2281" spans="2:8" x14ac:dyDescent="0.25">
      <c r="B2281" s="1">
        <v>38610</v>
      </c>
      <c r="C2281">
        <v>4.45</v>
      </c>
      <c r="D2281">
        <v>4.74</v>
      </c>
      <c r="E2281" s="2">
        <v>4.93</v>
      </c>
      <c r="F2281">
        <v>5.12</v>
      </c>
      <c r="G2281" s="49">
        <v>5.39</v>
      </c>
      <c r="H2281">
        <v>5.77</v>
      </c>
    </row>
    <row r="2282" spans="2:8" x14ac:dyDescent="0.25">
      <c r="B2282" s="1">
        <v>38611</v>
      </c>
      <c r="C2282">
        <v>4.51</v>
      </c>
      <c r="D2282">
        <v>4.8</v>
      </c>
      <c r="E2282" s="2">
        <v>4.99</v>
      </c>
      <c r="F2282">
        <v>5.16</v>
      </c>
      <c r="G2282" s="49">
        <v>5.43</v>
      </c>
      <c r="H2282">
        <v>5.81</v>
      </c>
    </row>
    <row r="2283" spans="2:8" x14ac:dyDescent="0.25">
      <c r="B2283" s="1">
        <v>38614</v>
      </c>
      <c r="C2283">
        <v>4.4800000000000004</v>
      </c>
      <c r="D2283">
        <v>4.7699999999999996</v>
      </c>
      <c r="E2283" s="2">
        <v>4.97</v>
      </c>
      <c r="F2283">
        <v>5.15</v>
      </c>
      <c r="G2283" s="49">
        <v>5.42</v>
      </c>
      <c r="H2283">
        <v>5.81</v>
      </c>
    </row>
    <row r="2284" spans="2:8" x14ac:dyDescent="0.25">
      <c r="B2284" s="1">
        <v>38615</v>
      </c>
      <c r="C2284">
        <v>4.53</v>
      </c>
      <c r="D2284">
        <v>4.82</v>
      </c>
      <c r="E2284" s="2">
        <v>4.99</v>
      </c>
      <c r="F2284">
        <v>5.15</v>
      </c>
      <c r="G2284" s="49">
        <v>5.42</v>
      </c>
      <c r="H2284">
        <v>5.79</v>
      </c>
    </row>
    <row r="2285" spans="2:8" x14ac:dyDescent="0.25">
      <c r="B2285" s="1">
        <v>38616</v>
      </c>
      <c r="C2285">
        <v>4.51</v>
      </c>
      <c r="D2285">
        <v>4.78</v>
      </c>
      <c r="E2285" s="2">
        <v>4.9400000000000004</v>
      </c>
      <c r="F2285">
        <v>5.0999999999999996</v>
      </c>
      <c r="G2285" s="49">
        <v>5.37</v>
      </c>
      <c r="H2285">
        <v>5.74</v>
      </c>
    </row>
    <row r="2286" spans="2:8" x14ac:dyDescent="0.25">
      <c r="B2286" s="1">
        <v>38617</v>
      </c>
      <c r="C2286">
        <v>4.5</v>
      </c>
      <c r="D2286">
        <v>4.7699999999999996</v>
      </c>
      <c r="E2286" s="2">
        <v>4.93</v>
      </c>
      <c r="F2286">
        <v>5.09</v>
      </c>
      <c r="G2286" s="49">
        <v>5.36</v>
      </c>
      <c r="H2286">
        <v>5.74</v>
      </c>
    </row>
    <row r="2287" spans="2:8" x14ac:dyDescent="0.25">
      <c r="B2287" s="1">
        <v>38618</v>
      </c>
      <c r="C2287">
        <v>4.57</v>
      </c>
      <c r="D2287">
        <v>4.8499999999999996</v>
      </c>
      <c r="E2287" s="2">
        <v>5.01</v>
      </c>
      <c r="F2287">
        <v>5.17</v>
      </c>
      <c r="G2287" s="49">
        <v>5.43</v>
      </c>
      <c r="H2287">
        <v>5.79</v>
      </c>
    </row>
    <row r="2288" spans="2:8" x14ac:dyDescent="0.25">
      <c r="B2288" s="1">
        <v>38621</v>
      </c>
      <c r="C2288">
        <v>4.6100000000000003</v>
      </c>
      <c r="D2288">
        <v>4.88</v>
      </c>
      <c r="E2288" s="2">
        <v>5.05</v>
      </c>
      <c r="F2288">
        <v>5.2</v>
      </c>
      <c r="G2288" s="49">
        <v>5.47</v>
      </c>
      <c r="H2288">
        <v>5.83</v>
      </c>
    </row>
    <row r="2289" spans="2:8" x14ac:dyDescent="0.25">
      <c r="B2289" s="1">
        <v>38622</v>
      </c>
      <c r="C2289">
        <v>4.63</v>
      </c>
      <c r="D2289">
        <v>4.9000000000000004</v>
      </c>
      <c r="E2289" s="2">
        <v>5.0599999999999996</v>
      </c>
      <c r="F2289">
        <v>5.21</v>
      </c>
      <c r="G2289" s="49">
        <v>5.47</v>
      </c>
      <c r="H2289">
        <v>5.84</v>
      </c>
    </row>
    <row r="2290" spans="2:8" x14ac:dyDescent="0.25">
      <c r="B2290" s="1">
        <v>38623</v>
      </c>
      <c r="C2290">
        <v>4.6399999999999997</v>
      </c>
      <c r="D2290">
        <v>4.8899999999999997</v>
      </c>
      <c r="E2290" s="2">
        <v>5.04</v>
      </c>
      <c r="F2290">
        <v>5.18</v>
      </c>
      <c r="G2290" s="49">
        <v>5.43</v>
      </c>
      <c r="H2290">
        <v>5.77</v>
      </c>
    </row>
    <row r="2291" spans="2:8" x14ac:dyDescent="0.25">
      <c r="B2291" s="1">
        <v>38624</v>
      </c>
      <c r="C2291">
        <v>4.67</v>
      </c>
      <c r="D2291">
        <v>4.92</v>
      </c>
      <c r="E2291" s="2">
        <v>5.07</v>
      </c>
      <c r="F2291">
        <v>5.21</v>
      </c>
      <c r="G2291" s="49">
        <v>5.46</v>
      </c>
      <c r="H2291">
        <v>5.82</v>
      </c>
    </row>
    <row r="2292" spans="2:8" x14ac:dyDescent="0.25">
      <c r="B2292" s="1">
        <v>38625</v>
      </c>
      <c r="C2292">
        <v>4.74</v>
      </c>
      <c r="D2292">
        <v>4.9800000000000004</v>
      </c>
      <c r="E2292" s="2">
        <v>5.13</v>
      </c>
      <c r="F2292">
        <v>5.26</v>
      </c>
      <c r="G2292" s="49">
        <v>5.52</v>
      </c>
      <c r="H2292">
        <v>5.85</v>
      </c>
    </row>
    <row r="2293" spans="2:8" x14ac:dyDescent="0.25">
      <c r="B2293" s="1">
        <v>38628</v>
      </c>
      <c r="C2293">
        <v>4.7699999999999996</v>
      </c>
      <c r="D2293">
        <v>5.03</v>
      </c>
      <c r="E2293" s="2">
        <v>5.18</v>
      </c>
      <c r="F2293">
        <v>5.31</v>
      </c>
      <c r="G2293" s="49">
        <v>5.57</v>
      </c>
      <c r="H2293">
        <v>5.9</v>
      </c>
    </row>
    <row r="2294" spans="2:8" x14ac:dyDescent="0.25">
      <c r="B2294" s="1">
        <v>38629</v>
      </c>
      <c r="C2294">
        <v>4.78</v>
      </c>
      <c r="D2294">
        <v>5.0199999999999996</v>
      </c>
      <c r="E2294" s="2">
        <v>5.17</v>
      </c>
      <c r="F2294">
        <v>5.3</v>
      </c>
      <c r="G2294" s="49">
        <v>5.57</v>
      </c>
      <c r="H2294">
        <v>5.88</v>
      </c>
    </row>
    <row r="2295" spans="2:8" x14ac:dyDescent="0.25">
      <c r="B2295" s="1">
        <v>38630</v>
      </c>
      <c r="C2295">
        <v>4.7699999999999996</v>
      </c>
      <c r="D2295">
        <v>5.01</v>
      </c>
      <c r="E2295" s="2">
        <v>5.16</v>
      </c>
      <c r="F2295">
        <v>5.29</v>
      </c>
      <c r="G2295" s="49">
        <v>5.55</v>
      </c>
      <c r="H2295">
        <v>5.86</v>
      </c>
    </row>
    <row r="2296" spans="2:8" x14ac:dyDescent="0.25">
      <c r="B2296" s="1">
        <v>38631</v>
      </c>
      <c r="C2296">
        <v>4.76</v>
      </c>
      <c r="D2296">
        <v>5.01</v>
      </c>
      <c r="E2296" s="2">
        <v>5.16</v>
      </c>
      <c r="F2296">
        <v>5.3</v>
      </c>
      <c r="G2296" s="49">
        <v>5.56</v>
      </c>
      <c r="H2296">
        <v>5.87</v>
      </c>
    </row>
    <row r="2297" spans="2:8" x14ac:dyDescent="0.25">
      <c r="B2297" s="1">
        <v>38632</v>
      </c>
      <c r="C2297">
        <v>4.76</v>
      </c>
      <c r="D2297">
        <v>5.0199999999999996</v>
      </c>
      <c r="E2297" s="2">
        <v>5.16</v>
      </c>
      <c r="F2297">
        <v>5.29</v>
      </c>
      <c r="G2297" s="49">
        <v>5.56</v>
      </c>
      <c r="H2297">
        <v>5.86</v>
      </c>
    </row>
    <row r="2298" spans="2:8" x14ac:dyDescent="0.25">
      <c r="B2298" s="1">
        <v>38635</v>
      </c>
      <c r="C2298">
        <v>4.76</v>
      </c>
      <c r="D2298">
        <v>5.0199999999999996</v>
      </c>
      <c r="E2298" s="2">
        <v>5.16</v>
      </c>
      <c r="F2298">
        <v>5.29</v>
      </c>
      <c r="G2298" s="49">
        <v>5.56</v>
      </c>
      <c r="H2298">
        <v>5.86</v>
      </c>
    </row>
    <row r="2299" spans="2:8" x14ac:dyDescent="0.25">
      <c r="B2299" s="1">
        <v>38636</v>
      </c>
      <c r="C2299">
        <v>4.79</v>
      </c>
      <c r="D2299">
        <v>5.05</v>
      </c>
      <c r="E2299" s="2">
        <v>5.19</v>
      </c>
      <c r="F2299">
        <v>5.32</v>
      </c>
      <c r="G2299" s="49">
        <v>5.59</v>
      </c>
      <c r="H2299">
        <v>5.88</v>
      </c>
    </row>
    <row r="2300" spans="2:8" x14ac:dyDescent="0.25">
      <c r="B2300" s="1">
        <v>38637</v>
      </c>
      <c r="C2300">
        <v>4.82</v>
      </c>
      <c r="D2300">
        <v>5.1100000000000003</v>
      </c>
      <c r="E2300" s="2">
        <v>5.25</v>
      </c>
      <c r="F2300">
        <v>5.39</v>
      </c>
      <c r="G2300" s="49">
        <v>5.65</v>
      </c>
      <c r="H2300">
        <v>5.96</v>
      </c>
    </row>
    <row r="2301" spans="2:8" x14ac:dyDescent="0.25">
      <c r="B2301" s="1">
        <v>38638</v>
      </c>
      <c r="C2301">
        <v>4.84</v>
      </c>
      <c r="D2301">
        <v>5.15</v>
      </c>
      <c r="E2301" s="2">
        <v>5.29</v>
      </c>
      <c r="F2301">
        <v>5.43</v>
      </c>
      <c r="G2301" s="49">
        <v>5.69</v>
      </c>
      <c r="H2301">
        <v>6.01</v>
      </c>
    </row>
    <row r="2302" spans="2:8" x14ac:dyDescent="0.25">
      <c r="B2302" s="1">
        <v>38639</v>
      </c>
      <c r="C2302">
        <v>4.8600000000000003</v>
      </c>
      <c r="D2302">
        <v>5.17</v>
      </c>
      <c r="E2302" s="2">
        <v>5.32</v>
      </c>
      <c r="F2302">
        <v>5.44</v>
      </c>
      <c r="G2302" s="49">
        <v>5.7</v>
      </c>
      <c r="H2302">
        <v>6.02</v>
      </c>
    </row>
    <row r="2303" spans="2:8" x14ac:dyDescent="0.25">
      <c r="B2303" s="1">
        <v>38642</v>
      </c>
      <c r="C2303">
        <v>4.8600000000000003</v>
      </c>
      <c r="D2303">
        <v>5.13</v>
      </c>
      <c r="E2303" s="2">
        <v>5.29</v>
      </c>
      <c r="F2303">
        <v>5.43</v>
      </c>
      <c r="G2303" s="49">
        <v>5.7</v>
      </c>
      <c r="H2303">
        <v>6.01</v>
      </c>
    </row>
    <row r="2304" spans="2:8" x14ac:dyDescent="0.25">
      <c r="B2304" s="1">
        <v>38643</v>
      </c>
      <c r="C2304">
        <v>4.84</v>
      </c>
      <c r="D2304">
        <v>5.1100000000000003</v>
      </c>
      <c r="E2304" s="2">
        <v>5.27</v>
      </c>
      <c r="F2304">
        <v>5.42</v>
      </c>
      <c r="G2304" s="49">
        <v>5.69</v>
      </c>
      <c r="H2304">
        <v>6</v>
      </c>
    </row>
    <row r="2305" spans="2:8" x14ac:dyDescent="0.25">
      <c r="B2305" s="1">
        <v>38644</v>
      </c>
      <c r="C2305">
        <v>4.83</v>
      </c>
      <c r="D2305">
        <v>5.0999999999999996</v>
      </c>
      <c r="E2305" s="2">
        <v>5.26</v>
      </c>
      <c r="F2305">
        <v>5.41</v>
      </c>
      <c r="G2305" s="49">
        <v>5.68</v>
      </c>
      <c r="H2305">
        <v>5.99</v>
      </c>
    </row>
    <row r="2306" spans="2:8" x14ac:dyDescent="0.25">
      <c r="B2306" s="1">
        <v>38645</v>
      </c>
      <c r="C2306">
        <v>4.84</v>
      </c>
      <c r="D2306">
        <v>5.1100000000000003</v>
      </c>
      <c r="E2306" s="2">
        <v>5.27</v>
      </c>
      <c r="F2306">
        <v>5.4</v>
      </c>
      <c r="G2306" s="49">
        <v>5.67</v>
      </c>
      <c r="H2306">
        <v>5.98</v>
      </c>
    </row>
    <row r="2307" spans="2:8" x14ac:dyDescent="0.25">
      <c r="B2307" s="1">
        <v>38646</v>
      </c>
      <c r="C2307">
        <v>4.8</v>
      </c>
      <c r="D2307">
        <v>5.03</v>
      </c>
      <c r="E2307" s="2">
        <v>5.2</v>
      </c>
      <c r="F2307">
        <v>5.34</v>
      </c>
      <c r="G2307" s="49">
        <v>5.6</v>
      </c>
      <c r="H2307">
        <v>5.91</v>
      </c>
    </row>
    <row r="2308" spans="2:8" x14ac:dyDescent="0.25">
      <c r="B2308" s="1">
        <v>38649</v>
      </c>
      <c r="C2308">
        <v>4.83</v>
      </c>
      <c r="D2308">
        <v>5.09</v>
      </c>
      <c r="E2308" s="2">
        <v>5.26</v>
      </c>
      <c r="F2308">
        <v>5.39</v>
      </c>
      <c r="G2308" s="49">
        <v>5.66</v>
      </c>
      <c r="H2308">
        <v>5.97</v>
      </c>
    </row>
    <row r="2309" spans="2:8" x14ac:dyDescent="0.25">
      <c r="B2309" s="1">
        <v>38650</v>
      </c>
      <c r="C2309">
        <v>4.8899999999999997</v>
      </c>
      <c r="D2309">
        <v>5.15</v>
      </c>
      <c r="E2309" s="2">
        <v>5.32</v>
      </c>
      <c r="F2309">
        <v>5.46</v>
      </c>
      <c r="G2309" s="49">
        <v>5.72</v>
      </c>
      <c r="H2309">
        <v>6.02</v>
      </c>
    </row>
    <row r="2310" spans="2:8" x14ac:dyDescent="0.25">
      <c r="B2310" s="1">
        <v>38651</v>
      </c>
      <c r="C2310">
        <v>4.97</v>
      </c>
      <c r="D2310">
        <v>5.24</v>
      </c>
      <c r="E2310" s="2">
        <v>5.41</v>
      </c>
      <c r="F2310">
        <v>5.54</v>
      </c>
      <c r="G2310" s="49">
        <v>5.8</v>
      </c>
      <c r="H2310">
        <v>6.1</v>
      </c>
    </row>
    <row r="2311" spans="2:8" x14ac:dyDescent="0.25">
      <c r="B2311" s="1">
        <v>38652</v>
      </c>
      <c r="C2311">
        <v>4.95</v>
      </c>
      <c r="D2311">
        <v>5.22</v>
      </c>
      <c r="E2311" s="2">
        <v>5.38</v>
      </c>
      <c r="F2311">
        <v>5.51</v>
      </c>
      <c r="G2311" s="49">
        <v>5.77</v>
      </c>
      <c r="H2311">
        <v>6.08</v>
      </c>
    </row>
    <row r="2312" spans="2:8" x14ac:dyDescent="0.25">
      <c r="B2312" s="1">
        <v>38653</v>
      </c>
      <c r="C2312">
        <v>4.9800000000000004</v>
      </c>
      <c r="D2312">
        <v>5.24</v>
      </c>
      <c r="E2312" s="2">
        <v>5.4</v>
      </c>
      <c r="F2312">
        <v>5.53</v>
      </c>
      <c r="G2312" s="49">
        <v>5.78</v>
      </c>
      <c r="H2312">
        <v>6.08</v>
      </c>
    </row>
    <row r="2313" spans="2:8" x14ac:dyDescent="0.25">
      <c r="B2313" s="1">
        <v>38656</v>
      </c>
      <c r="C2313">
        <v>5</v>
      </c>
      <c r="D2313">
        <v>5.25</v>
      </c>
      <c r="E2313" s="2">
        <v>5.41</v>
      </c>
      <c r="F2313">
        <v>5.54</v>
      </c>
      <c r="G2313" s="49">
        <v>5.79</v>
      </c>
      <c r="H2313">
        <v>6.09</v>
      </c>
    </row>
    <row r="2314" spans="2:8" x14ac:dyDescent="0.25">
      <c r="B2314" s="1">
        <v>38657</v>
      </c>
      <c r="C2314">
        <v>5.0199999999999996</v>
      </c>
      <c r="D2314">
        <v>5.28</v>
      </c>
      <c r="E2314" s="2">
        <v>5.43</v>
      </c>
      <c r="F2314">
        <v>5.56</v>
      </c>
      <c r="G2314" s="49">
        <v>5.81</v>
      </c>
      <c r="H2314">
        <v>6.09</v>
      </c>
    </row>
    <row r="2315" spans="2:8" x14ac:dyDescent="0.25">
      <c r="B2315" s="1">
        <v>38658</v>
      </c>
      <c r="C2315">
        <v>5.04</v>
      </c>
      <c r="D2315">
        <v>5.31</v>
      </c>
      <c r="E2315" s="2">
        <v>5.46</v>
      </c>
      <c r="F2315">
        <v>5.59</v>
      </c>
      <c r="G2315" s="49">
        <v>5.84</v>
      </c>
      <c r="H2315">
        <v>6.12</v>
      </c>
    </row>
    <row r="2316" spans="2:8" x14ac:dyDescent="0.25">
      <c r="B2316" s="1">
        <v>38659</v>
      </c>
      <c r="C2316">
        <v>5.07</v>
      </c>
      <c r="D2316">
        <v>5.34</v>
      </c>
      <c r="E2316" s="2">
        <v>5.51</v>
      </c>
      <c r="F2316">
        <v>5.62</v>
      </c>
      <c r="G2316" s="49">
        <v>5.87</v>
      </c>
      <c r="H2316">
        <v>6.16</v>
      </c>
    </row>
    <row r="2317" spans="2:8" x14ac:dyDescent="0.25">
      <c r="B2317" s="1">
        <v>38660</v>
      </c>
      <c r="C2317">
        <v>5.08</v>
      </c>
      <c r="D2317">
        <v>5.36</v>
      </c>
      <c r="E2317" s="2">
        <v>5.52</v>
      </c>
      <c r="F2317">
        <v>5.63</v>
      </c>
      <c r="G2317" s="49">
        <v>5.88</v>
      </c>
      <c r="H2317">
        <v>6.17</v>
      </c>
    </row>
    <row r="2318" spans="2:8" x14ac:dyDescent="0.25">
      <c r="B2318" s="1">
        <v>38663</v>
      </c>
      <c r="C2318">
        <v>5.08</v>
      </c>
      <c r="D2318">
        <v>5.35</v>
      </c>
      <c r="E2318" s="2">
        <v>5.51</v>
      </c>
      <c r="F2318">
        <v>5.61</v>
      </c>
      <c r="G2318" s="49">
        <v>5.86</v>
      </c>
      <c r="H2318">
        <v>6.14</v>
      </c>
    </row>
    <row r="2319" spans="2:8" x14ac:dyDescent="0.25">
      <c r="B2319" s="1">
        <v>38664</v>
      </c>
      <c r="C2319">
        <v>5.05</v>
      </c>
      <c r="D2319">
        <v>5.29</v>
      </c>
      <c r="E2319" s="2">
        <v>5.44</v>
      </c>
      <c r="F2319">
        <v>5.54</v>
      </c>
      <c r="G2319" s="49">
        <v>5.8</v>
      </c>
      <c r="H2319">
        <v>6.08</v>
      </c>
    </row>
    <row r="2320" spans="2:8" x14ac:dyDescent="0.25">
      <c r="B2320" s="1">
        <v>38665</v>
      </c>
      <c r="C2320">
        <v>5.0999999999999996</v>
      </c>
      <c r="D2320">
        <v>5.37</v>
      </c>
      <c r="E2320" s="2">
        <v>5.51</v>
      </c>
      <c r="F2320">
        <v>5.61</v>
      </c>
      <c r="G2320" s="49">
        <v>5.86</v>
      </c>
      <c r="H2320">
        <v>6.14</v>
      </c>
    </row>
    <row r="2321" spans="2:8" x14ac:dyDescent="0.25">
      <c r="B2321" s="1">
        <v>38666</v>
      </c>
      <c r="C2321">
        <v>5.07</v>
      </c>
      <c r="D2321">
        <v>5.31</v>
      </c>
      <c r="E2321" s="2">
        <v>5.45</v>
      </c>
      <c r="F2321">
        <v>5.55</v>
      </c>
      <c r="G2321" s="49">
        <v>5.8</v>
      </c>
      <c r="H2321">
        <v>6.07</v>
      </c>
    </row>
    <row r="2322" spans="2:8" x14ac:dyDescent="0.25">
      <c r="B2322" s="1">
        <v>38667</v>
      </c>
      <c r="C2322">
        <v>5.07</v>
      </c>
      <c r="D2322">
        <v>5.31</v>
      </c>
      <c r="E2322" s="2">
        <v>5.45</v>
      </c>
      <c r="F2322">
        <v>5.55</v>
      </c>
      <c r="G2322" s="49">
        <v>5.79</v>
      </c>
      <c r="H2322">
        <v>6.07</v>
      </c>
    </row>
    <row r="2323" spans="2:8" x14ac:dyDescent="0.25">
      <c r="B2323" s="1">
        <v>38670</v>
      </c>
      <c r="C2323">
        <v>5.13</v>
      </c>
      <c r="D2323">
        <v>5.37</v>
      </c>
      <c r="E2323" s="2">
        <v>5.5</v>
      </c>
      <c r="F2323">
        <v>5.6</v>
      </c>
      <c r="G2323" s="49">
        <v>5.83</v>
      </c>
      <c r="H2323">
        <v>6.11</v>
      </c>
    </row>
    <row r="2324" spans="2:8" x14ac:dyDescent="0.25">
      <c r="B2324" s="1">
        <v>38671</v>
      </c>
      <c r="C2324">
        <v>5.1100000000000003</v>
      </c>
      <c r="D2324">
        <v>5.33</v>
      </c>
      <c r="E2324" s="2">
        <v>5.46</v>
      </c>
      <c r="F2324">
        <v>5.54</v>
      </c>
      <c r="G2324" s="49">
        <v>5.78</v>
      </c>
      <c r="H2324">
        <v>6.06</v>
      </c>
    </row>
    <row r="2325" spans="2:8" x14ac:dyDescent="0.25">
      <c r="B2325" s="1">
        <v>38672</v>
      </c>
      <c r="C2325">
        <v>5.07</v>
      </c>
      <c r="D2325">
        <v>5.28</v>
      </c>
      <c r="E2325" s="2">
        <v>5.4</v>
      </c>
      <c r="F2325">
        <v>5.49</v>
      </c>
      <c r="G2325" s="49">
        <v>5.72</v>
      </c>
      <c r="H2325">
        <v>6</v>
      </c>
    </row>
    <row r="2326" spans="2:8" x14ac:dyDescent="0.25">
      <c r="B2326" s="1">
        <v>38673</v>
      </c>
      <c r="C2326">
        <v>5.0599999999999996</v>
      </c>
      <c r="D2326">
        <v>5.26</v>
      </c>
      <c r="E2326" s="2">
        <v>5.37</v>
      </c>
      <c r="F2326">
        <v>5.46</v>
      </c>
      <c r="G2326" s="49">
        <v>5.7</v>
      </c>
      <c r="H2326">
        <v>5.98</v>
      </c>
    </row>
    <row r="2327" spans="2:8" x14ac:dyDescent="0.25">
      <c r="B2327" s="1">
        <v>38674</v>
      </c>
      <c r="C2327">
        <v>5.08</v>
      </c>
      <c r="D2327">
        <v>5.28</v>
      </c>
      <c r="E2327" s="2">
        <v>5.4</v>
      </c>
      <c r="F2327">
        <v>5.51</v>
      </c>
      <c r="G2327" s="49">
        <v>5.74</v>
      </c>
      <c r="H2327">
        <v>6.02</v>
      </c>
    </row>
    <row r="2328" spans="2:8" x14ac:dyDescent="0.25">
      <c r="B2328" s="1">
        <v>38677</v>
      </c>
      <c r="C2328">
        <v>5.05</v>
      </c>
      <c r="D2328">
        <v>5.24</v>
      </c>
      <c r="E2328" s="2">
        <v>5.36</v>
      </c>
      <c r="F2328">
        <v>5.46</v>
      </c>
      <c r="G2328" s="49">
        <v>5.7</v>
      </c>
      <c r="H2328">
        <v>5.99</v>
      </c>
    </row>
    <row r="2329" spans="2:8" x14ac:dyDescent="0.25">
      <c r="B2329" s="1">
        <v>38678</v>
      </c>
      <c r="C2329">
        <v>4.9800000000000004</v>
      </c>
      <c r="D2329">
        <v>5.18</v>
      </c>
      <c r="E2329" s="2">
        <v>5.32</v>
      </c>
      <c r="F2329">
        <v>5.44</v>
      </c>
      <c r="G2329" s="49">
        <v>5.67</v>
      </c>
      <c r="H2329">
        <v>6</v>
      </c>
    </row>
    <row r="2330" spans="2:8" x14ac:dyDescent="0.25">
      <c r="B2330" s="1">
        <v>38679</v>
      </c>
      <c r="C2330">
        <v>5.0199999999999996</v>
      </c>
      <c r="D2330">
        <v>5.23</v>
      </c>
      <c r="E2330" s="2">
        <v>5.37</v>
      </c>
      <c r="F2330">
        <v>5.48</v>
      </c>
      <c r="G2330" s="49">
        <v>5.71</v>
      </c>
      <c r="H2330">
        <v>6.04</v>
      </c>
    </row>
    <row r="2331" spans="2:8" x14ac:dyDescent="0.25">
      <c r="B2331" s="1">
        <v>38680</v>
      </c>
      <c r="C2331">
        <v>5.0199999999999996</v>
      </c>
      <c r="D2331">
        <v>5.23</v>
      </c>
      <c r="E2331" s="2">
        <v>5.37</v>
      </c>
      <c r="F2331">
        <v>5.48</v>
      </c>
      <c r="G2331" s="49">
        <v>5.71</v>
      </c>
      <c r="H2331">
        <v>6.04</v>
      </c>
    </row>
    <row r="2332" spans="2:8" x14ac:dyDescent="0.25">
      <c r="B2332" s="1">
        <v>38681</v>
      </c>
      <c r="C2332">
        <v>5</v>
      </c>
      <c r="D2332">
        <v>5.19</v>
      </c>
      <c r="E2332" s="2">
        <v>5.32</v>
      </c>
      <c r="F2332">
        <v>5.44</v>
      </c>
      <c r="G2332" s="49">
        <v>5.67</v>
      </c>
      <c r="H2332">
        <v>6</v>
      </c>
    </row>
    <row r="2333" spans="2:8" x14ac:dyDescent="0.25">
      <c r="B2333" s="1">
        <v>38684</v>
      </c>
      <c r="C2333">
        <v>5</v>
      </c>
      <c r="D2333">
        <v>5.18</v>
      </c>
      <c r="E2333" s="2">
        <v>5.3</v>
      </c>
      <c r="F2333">
        <v>5.41</v>
      </c>
      <c r="G2333" s="49">
        <v>5.66</v>
      </c>
      <c r="H2333">
        <v>5.95</v>
      </c>
    </row>
    <row r="2334" spans="2:8" x14ac:dyDescent="0.25">
      <c r="B2334" s="1">
        <v>38685</v>
      </c>
      <c r="C2334">
        <v>5.05</v>
      </c>
      <c r="D2334">
        <v>5.25</v>
      </c>
      <c r="E2334" s="2">
        <v>5.38</v>
      </c>
      <c r="F2334">
        <v>5.48</v>
      </c>
      <c r="G2334" s="49">
        <v>5.72</v>
      </c>
      <c r="H2334">
        <v>6.02</v>
      </c>
    </row>
    <row r="2335" spans="2:8" x14ac:dyDescent="0.25">
      <c r="B2335" s="1">
        <v>38686</v>
      </c>
      <c r="C2335">
        <v>5.0999999999999996</v>
      </c>
      <c r="D2335">
        <v>5.3</v>
      </c>
      <c r="E2335" s="2">
        <v>5.42</v>
      </c>
      <c r="F2335">
        <v>5.52</v>
      </c>
      <c r="G2335" s="49">
        <v>5.76</v>
      </c>
      <c r="H2335">
        <v>6.06</v>
      </c>
    </row>
    <row r="2336" spans="2:8" x14ac:dyDescent="0.25">
      <c r="B2336" s="1">
        <v>38687</v>
      </c>
      <c r="C2336">
        <v>5.12</v>
      </c>
      <c r="D2336">
        <v>5.33</v>
      </c>
      <c r="E2336" s="2">
        <v>5.44</v>
      </c>
      <c r="F2336">
        <v>5.54</v>
      </c>
      <c r="G2336" s="49">
        <v>5.78</v>
      </c>
      <c r="H2336">
        <v>6.08</v>
      </c>
    </row>
    <row r="2337" spans="2:8" x14ac:dyDescent="0.25">
      <c r="B2337" s="1">
        <v>38688</v>
      </c>
      <c r="C2337">
        <v>5.13</v>
      </c>
      <c r="D2337">
        <v>5.33</v>
      </c>
      <c r="E2337" s="2">
        <v>5.44</v>
      </c>
      <c r="F2337">
        <v>5.54</v>
      </c>
      <c r="G2337" s="49">
        <v>5.78</v>
      </c>
      <c r="H2337">
        <v>6.08</v>
      </c>
    </row>
    <row r="2338" spans="2:8" x14ac:dyDescent="0.25">
      <c r="B2338" s="1">
        <v>38691</v>
      </c>
      <c r="C2338">
        <v>5.15</v>
      </c>
      <c r="D2338">
        <v>5.37</v>
      </c>
      <c r="E2338" s="2">
        <v>5.49</v>
      </c>
      <c r="F2338">
        <v>5.59</v>
      </c>
      <c r="G2338" s="49">
        <v>5.82</v>
      </c>
      <c r="H2338">
        <v>6.12</v>
      </c>
    </row>
    <row r="2339" spans="2:8" x14ac:dyDescent="0.25">
      <c r="B2339" s="1">
        <v>38692</v>
      </c>
      <c r="C2339">
        <v>5.1100000000000003</v>
      </c>
      <c r="D2339">
        <v>5.31</v>
      </c>
      <c r="E2339" s="2">
        <v>5.42</v>
      </c>
      <c r="F2339">
        <v>5.52</v>
      </c>
      <c r="G2339" s="49">
        <v>5.76</v>
      </c>
      <c r="H2339">
        <v>6.06</v>
      </c>
    </row>
    <row r="2340" spans="2:8" x14ac:dyDescent="0.25">
      <c r="B2340" s="1">
        <v>38693</v>
      </c>
      <c r="C2340">
        <v>5.12</v>
      </c>
      <c r="D2340">
        <v>5.34</v>
      </c>
      <c r="E2340" s="2">
        <v>5.45</v>
      </c>
      <c r="F2340">
        <v>5.55</v>
      </c>
      <c r="G2340" s="49">
        <v>5.78</v>
      </c>
      <c r="H2340">
        <v>6.09</v>
      </c>
    </row>
    <row r="2341" spans="2:8" x14ac:dyDescent="0.25">
      <c r="B2341" s="1">
        <v>38694</v>
      </c>
      <c r="C2341">
        <v>5.07</v>
      </c>
      <c r="D2341">
        <v>5.28</v>
      </c>
      <c r="E2341" s="2">
        <v>5.39</v>
      </c>
      <c r="F2341">
        <v>5.5</v>
      </c>
      <c r="G2341" s="49">
        <v>5.73</v>
      </c>
      <c r="H2341">
        <v>6.04</v>
      </c>
    </row>
    <row r="2342" spans="2:8" x14ac:dyDescent="0.25">
      <c r="B2342" s="1">
        <v>38695</v>
      </c>
      <c r="C2342">
        <v>5.1100000000000003</v>
      </c>
      <c r="D2342">
        <v>5.34</v>
      </c>
      <c r="E2342" s="2">
        <v>5.47</v>
      </c>
      <c r="F2342">
        <v>5.56</v>
      </c>
      <c r="G2342" s="49">
        <v>5.8</v>
      </c>
      <c r="H2342">
        <v>6.1</v>
      </c>
    </row>
    <row r="2343" spans="2:8" x14ac:dyDescent="0.25">
      <c r="B2343" s="1">
        <v>38698</v>
      </c>
      <c r="C2343">
        <v>5.12</v>
      </c>
      <c r="D2343">
        <v>5.35</v>
      </c>
      <c r="E2343" s="2">
        <v>5.47</v>
      </c>
      <c r="F2343">
        <v>5.58</v>
      </c>
      <c r="G2343" s="49">
        <v>5.81</v>
      </c>
      <c r="H2343">
        <v>6.11</v>
      </c>
    </row>
    <row r="2344" spans="2:8" x14ac:dyDescent="0.25">
      <c r="B2344" s="1">
        <v>38699</v>
      </c>
      <c r="C2344">
        <v>5.12</v>
      </c>
      <c r="D2344">
        <v>5.33</v>
      </c>
      <c r="E2344" s="2">
        <v>5.45</v>
      </c>
      <c r="F2344">
        <v>5.56</v>
      </c>
      <c r="G2344" s="49">
        <v>5.8</v>
      </c>
      <c r="H2344">
        <v>6.1</v>
      </c>
    </row>
    <row r="2345" spans="2:8" x14ac:dyDescent="0.25">
      <c r="B2345" s="1">
        <v>38700</v>
      </c>
      <c r="C2345">
        <v>5.05</v>
      </c>
      <c r="D2345">
        <v>5.26</v>
      </c>
      <c r="E2345" s="2">
        <v>5.37</v>
      </c>
      <c r="F2345">
        <v>5.47</v>
      </c>
      <c r="G2345" s="49">
        <v>5.72</v>
      </c>
      <c r="H2345">
        <v>6.03</v>
      </c>
    </row>
    <row r="2346" spans="2:8" x14ac:dyDescent="0.25">
      <c r="B2346" s="1">
        <v>38701</v>
      </c>
      <c r="C2346">
        <v>5.07</v>
      </c>
      <c r="D2346">
        <v>5.28</v>
      </c>
      <c r="E2346" s="2">
        <v>5.39</v>
      </c>
      <c r="F2346">
        <v>5.49</v>
      </c>
      <c r="G2346" s="49">
        <v>5.73</v>
      </c>
      <c r="H2346">
        <v>6.04</v>
      </c>
    </row>
    <row r="2347" spans="2:8" x14ac:dyDescent="0.25">
      <c r="B2347" s="1">
        <v>38702</v>
      </c>
      <c r="C2347">
        <v>5.05</v>
      </c>
      <c r="D2347">
        <v>5.26</v>
      </c>
      <c r="E2347" s="2">
        <v>5.37</v>
      </c>
      <c r="F2347">
        <v>5.47</v>
      </c>
      <c r="G2347" s="49">
        <v>5.71</v>
      </c>
      <c r="H2347">
        <v>6.01</v>
      </c>
    </row>
    <row r="2348" spans="2:8" x14ac:dyDescent="0.25">
      <c r="B2348" s="1">
        <v>38705</v>
      </c>
      <c r="C2348">
        <v>5.07</v>
      </c>
      <c r="D2348">
        <v>5.26</v>
      </c>
      <c r="E2348" s="2">
        <v>5.37</v>
      </c>
      <c r="F2348">
        <v>5.46</v>
      </c>
      <c r="G2348" s="49">
        <v>5.7</v>
      </c>
      <c r="H2348">
        <v>6</v>
      </c>
    </row>
    <row r="2349" spans="2:8" x14ac:dyDescent="0.25">
      <c r="B2349" s="1">
        <v>38706</v>
      </c>
      <c r="C2349">
        <v>5.1100000000000003</v>
      </c>
      <c r="D2349">
        <v>5.3</v>
      </c>
      <c r="E2349" s="2">
        <v>5.4</v>
      </c>
      <c r="F2349">
        <v>5.49</v>
      </c>
      <c r="G2349" s="49">
        <v>5.73</v>
      </c>
      <c r="H2349">
        <v>6.02</v>
      </c>
    </row>
    <row r="2350" spans="2:8" x14ac:dyDescent="0.25">
      <c r="B2350" s="1">
        <v>38707</v>
      </c>
      <c r="C2350">
        <v>5.14</v>
      </c>
      <c r="D2350">
        <v>5.33</v>
      </c>
      <c r="E2350" s="2">
        <v>5.43</v>
      </c>
      <c r="F2350">
        <v>5.51</v>
      </c>
      <c r="G2350" s="49">
        <v>5.75</v>
      </c>
      <c r="H2350">
        <v>6.03</v>
      </c>
    </row>
    <row r="2351" spans="2:8" x14ac:dyDescent="0.25">
      <c r="B2351" s="1">
        <v>38708</v>
      </c>
      <c r="C2351">
        <v>5.0999999999999996</v>
      </c>
      <c r="D2351">
        <v>5.28</v>
      </c>
      <c r="E2351" s="2">
        <v>5.38</v>
      </c>
      <c r="F2351">
        <v>5.46</v>
      </c>
      <c r="G2351" s="49">
        <v>5.7</v>
      </c>
      <c r="H2351">
        <v>5.98</v>
      </c>
    </row>
    <row r="2352" spans="2:8" x14ac:dyDescent="0.25">
      <c r="B2352" s="1">
        <v>38709</v>
      </c>
      <c r="C2352">
        <v>5.08</v>
      </c>
      <c r="D2352">
        <v>5.24</v>
      </c>
      <c r="E2352" s="2">
        <v>5.33</v>
      </c>
      <c r="F2352">
        <v>5.41</v>
      </c>
      <c r="G2352" s="49">
        <v>5.65</v>
      </c>
      <c r="H2352">
        <v>5.92</v>
      </c>
    </row>
    <row r="2353" spans="2:8" x14ac:dyDescent="0.25">
      <c r="B2353" s="1">
        <v>38713</v>
      </c>
      <c r="C2353">
        <v>5.0599999999999996</v>
      </c>
      <c r="D2353">
        <v>5.21</v>
      </c>
      <c r="E2353" s="2">
        <v>5.29</v>
      </c>
      <c r="F2353">
        <v>5.37</v>
      </c>
      <c r="G2353" s="49">
        <v>5.61</v>
      </c>
      <c r="H2353">
        <v>5.88</v>
      </c>
    </row>
    <row r="2354" spans="2:8" x14ac:dyDescent="0.25">
      <c r="B2354" s="1">
        <v>38714</v>
      </c>
      <c r="C2354">
        <v>5.08</v>
      </c>
      <c r="D2354">
        <v>5.24</v>
      </c>
      <c r="E2354" s="2">
        <v>5.33</v>
      </c>
      <c r="F2354">
        <v>5.41</v>
      </c>
      <c r="G2354" s="49">
        <v>5.64</v>
      </c>
      <c r="H2354">
        <v>5.91</v>
      </c>
    </row>
    <row r="2355" spans="2:8" x14ac:dyDescent="0.25">
      <c r="B2355" s="1">
        <v>38715</v>
      </c>
      <c r="C2355">
        <v>5.0999999999999996</v>
      </c>
      <c r="D2355">
        <v>5.25</v>
      </c>
      <c r="E2355" s="2">
        <v>5.33</v>
      </c>
      <c r="F2355">
        <v>5.39</v>
      </c>
      <c r="G2355" s="49">
        <v>5.64</v>
      </c>
      <c r="H2355">
        <v>5.9</v>
      </c>
    </row>
    <row r="2356" spans="2:8" x14ac:dyDescent="0.25">
      <c r="B2356" s="1">
        <v>38716</v>
      </c>
      <c r="C2356">
        <v>5.12</v>
      </c>
      <c r="D2356">
        <v>5.28</v>
      </c>
      <c r="E2356" s="2">
        <v>5.35</v>
      </c>
      <c r="F2356">
        <v>5.43</v>
      </c>
      <c r="G2356" s="49">
        <v>5.66</v>
      </c>
      <c r="H2356">
        <v>5.9</v>
      </c>
    </row>
    <row r="2357" spans="2:8" x14ac:dyDescent="0.25">
      <c r="B2357" s="1">
        <v>38717</v>
      </c>
      <c r="C2357">
        <v>4.9800000000000004</v>
      </c>
      <c r="D2357">
        <v>5.12</v>
      </c>
      <c r="E2357" s="2">
        <v>5.26</v>
      </c>
      <c r="F2357">
        <v>5.4</v>
      </c>
      <c r="G2357" s="49">
        <v>5.66</v>
      </c>
      <c r="H2357">
        <v>5.91</v>
      </c>
    </row>
    <row r="2358" spans="2:8" x14ac:dyDescent="0.25">
      <c r="B2358" s="1">
        <v>38720</v>
      </c>
      <c r="C2358">
        <v>4.92</v>
      </c>
      <c r="D2358">
        <v>5.0599999999999996</v>
      </c>
      <c r="E2358" s="2">
        <v>5.21</v>
      </c>
      <c r="F2358">
        <v>5.37</v>
      </c>
      <c r="G2358" s="49">
        <v>5.63</v>
      </c>
      <c r="H2358">
        <v>5.91</v>
      </c>
    </row>
    <row r="2359" spans="2:8" x14ac:dyDescent="0.25">
      <c r="B2359" s="1">
        <v>38721</v>
      </c>
      <c r="C2359">
        <v>4.8899999999999997</v>
      </c>
      <c r="D2359">
        <v>5.04</v>
      </c>
      <c r="E2359" s="2">
        <v>5.2</v>
      </c>
      <c r="F2359">
        <v>5.36</v>
      </c>
      <c r="G2359" s="49">
        <v>5.62</v>
      </c>
      <c r="H2359">
        <v>5.9</v>
      </c>
    </row>
    <row r="2360" spans="2:8" x14ac:dyDescent="0.25">
      <c r="B2360" s="1">
        <v>38722</v>
      </c>
      <c r="C2360">
        <v>4.91</v>
      </c>
      <c r="D2360">
        <v>5.04</v>
      </c>
      <c r="E2360" s="2">
        <v>5.2</v>
      </c>
      <c r="F2360">
        <v>5.36</v>
      </c>
      <c r="G2360" s="49">
        <v>5.62</v>
      </c>
      <c r="H2360">
        <v>5.91</v>
      </c>
    </row>
    <row r="2361" spans="2:8" x14ac:dyDescent="0.25">
      <c r="B2361" s="1">
        <v>38723</v>
      </c>
      <c r="C2361">
        <v>4.9400000000000004</v>
      </c>
      <c r="D2361">
        <v>5.07</v>
      </c>
      <c r="E2361" s="2">
        <v>5.23</v>
      </c>
      <c r="F2361">
        <v>5.38</v>
      </c>
      <c r="G2361" s="49">
        <v>5.64</v>
      </c>
      <c r="H2361">
        <v>5.93</v>
      </c>
    </row>
    <row r="2362" spans="2:8" x14ac:dyDescent="0.25">
      <c r="B2362" s="1">
        <v>38726</v>
      </c>
      <c r="C2362">
        <v>4.9400000000000004</v>
      </c>
      <c r="D2362">
        <v>5.07</v>
      </c>
      <c r="E2362" s="2">
        <v>5.22</v>
      </c>
      <c r="F2362">
        <v>5.38</v>
      </c>
      <c r="G2362" s="49">
        <v>5.64</v>
      </c>
      <c r="H2362">
        <v>5.93</v>
      </c>
    </row>
    <row r="2363" spans="2:8" x14ac:dyDescent="0.25">
      <c r="B2363" s="1">
        <v>38727</v>
      </c>
      <c r="C2363">
        <v>4.97</v>
      </c>
      <c r="D2363">
        <v>5.1100000000000003</v>
      </c>
      <c r="E2363" s="2">
        <v>5.28</v>
      </c>
      <c r="F2363">
        <v>5.43</v>
      </c>
      <c r="G2363" s="49">
        <v>5.69</v>
      </c>
      <c r="H2363">
        <v>5.98</v>
      </c>
    </row>
    <row r="2364" spans="2:8" x14ac:dyDescent="0.25">
      <c r="B2364" s="1">
        <v>38728</v>
      </c>
      <c r="C2364">
        <v>5.01</v>
      </c>
      <c r="D2364">
        <v>5.15</v>
      </c>
      <c r="E2364" s="2">
        <v>5.32</v>
      </c>
      <c r="F2364">
        <v>5.46</v>
      </c>
      <c r="G2364" s="49">
        <v>5.72</v>
      </c>
      <c r="H2364">
        <v>6.01</v>
      </c>
    </row>
    <row r="2365" spans="2:8" x14ac:dyDescent="0.25">
      <c r="B2365" s="1">
        <v>38729</v>
      </c>
      <c r="C2365">
        <v>4.97</v>
      </c>
      <c r="D2365">
        <v>5.0999999999999996</v>
      </c>
      <c r="E2365" s="2">
        <v>5.27</v>
      </c>
      <c r="F2365">
        <v>5.41</v>
      </c>
      <c r="G2365" s="49">
        <v>5.67</v>
      </c>
      <c r="H2365">
        <v>5.96</v>
      </c>
    </row>
    <row r="2366" spans="2:8" x14ac:dyDescent="0.25">
      <c r="B2366" s="1">
        <v>38730</v>
      </c>
      <c r="C2366">
        <v>4.93</v>
      </c>
      <c r="D2366">
        <v>5.05</v>
      </c>
      <c r="E2366" s="2">
        <v>5.21</v>
      </c>
      <c r="F2366">
        <v>5.35</v>
      </c>
      <c r="G2366" s="49">
        <v>5.62</v>
      </c>
      <c r="H2366">
        <v>5.9</v>
      </c>
    </row>
    <row r="2367" spans="2:8" x14ac:dyDescent="0.25">
      <c r="B2367" s="1">
        <v>38733</v>
      </c>
      <c r="C2367">
        <v>4.92</v>
      </c>
      <c r="D2367">
        <v>5.05</v>
      </c>
      <c r="E2367" s="2">
        <v>5.2</v>
      </c>
      <c r="F2367">
        <v>5.35</v>
      </c>
      <c r="G2367" s="49">
        <v>5.61</v>
      </c>
      <c r="H2367">
        <v>5.89</v>
      </c>
    </row>
    <row r="2368" spans="2:8" x14ac:dyDescent="0.25">
      <c r="B2368" s="1">
        <v>38734</v>
      </c>
      <c r="C2368">
        <v>4.92</v>
      </c>
      <c r="D2368">
        <v>5.03</v>
      </c>
      <c r="E2368" s="2">
        <v>5.18</v>
      </c>
      <c r="F2368">
        <v>5.33</v>
      </c>
      <c r="G2368" s="49">
        <v>5.6</v>
      </c>
      <c r="H2368">
        <v>5.88</v>
      </c>
    </row>
    <row r="2369" spans="2:8" x14ac:dyDescent="0.25">
      <c r="B2369" s="1">
        <v>38735</v>
      </c>
      <c r="C2369">
        <v>4.92</v>
      </c>
      <c r="D2369">
        <v>5.03</v>
      </c>
      <c r="E2369" s="2">
        <v>5.19</v>
      </c>
      <c r="F2369">
        <v>5.34</v>
      </c>
      <c r="G2369" s="49">
        <v>5.61</v>
      </c>
      <c r="H2369">
        <v>5.89</v>
      </c>
    </row>
    <row r="2370" spans="2:8" x14ac:dyDescent="0.25">
      <c r="B2370" s="1">
        <v>38736</v>
      </c>
      <c r="C2370">
        <v>4.96</v>
      </c>
      <c r="D2370">
        <v>5.08</v>
      </c>
      <c r="E2370" s="2">
        <v>5.23</v>
      </c>
      <c r="F2370">
        <v>5.38</v>
      </c>
      <c r="G2370" s="49">
        <v>5.64</v>
      </c>
      <c r="H2370">
        <v>5.92</v>
      </c>
    </row>
    <row r="2371" spans="2:8" x14ac:dyDescent="0.25">
      <c r="B2371" s="1">
        <v>38737</v>
      </c>
      <c r="C2371">
        <v>4.95</v>
      </c>
      <c r="D2371">
        <v>5.0599999999999996</v>
      </c>
      <c r="E2371" s="2">
        <v>5.22</v>
      </c>
      <c r="F2371">
        <v>5.36</v>
      </c>
      <c r="G2371" s="49">
        <v>5.62</v>
      </c>
      <c r="H2371">
        <v>5.89</v>
      </c>
    </row>
    <row r="2372" spans="2:8" x14ac:dyDescent="0.25">
      <c r="B2372" s="1">
        <v>38740</v>
      </c>
      <c r="C2372">
        <v>4.9400000000000004</v>
      </c>
      <c r="D2372">
        <v>5.05</v>
      </c>
      <c r="E2372" s="2">
        <v>5.21</v>
      </c>
      <c r="F2372">
        <v>5.36</v>
      </c>
      <c r="G2372" s="49">
        <v>5.62</v>
      </c>
      <c r="H2372">
        <v>5.89</v>
      </c>
    </row>
    <row r="2373" spans="2:8" x14ac:dyDescent="0.25">
      <c r="B2373" s="1">
        <v>38741</v>
      </c>
      <c r="C2373">
        <v>4.96</v>
      </c>
      <c r="D2373">
        <v>5.08</v>
      </c>
      <c r="E2373" s="2">
        <v>5.23</v>
      </c>
      <c r="F2373">
        <v>5.39</v>
      </c>
      <c r="G2373" s="49">
        <v>5.65</v>
      </c>
      <c r="H2373">
        <v>5.92</v>
      </c>
    </row>
    <row r="2374" spans="2:8" x14ac:dyDescent="0.25">
      <c r="B2374" s="1">
        <v>38742</v>
      </c>
      <c r="C2374">
        <v>5.0199999999999996</v>
      </c>
      <c r="D2374">
        <v>5.16</v>
      </c>
      <c r="E2374" s="2">
        <v>5.32</v>
      </c>
      <c r="F2374">
        <v>5.47</v>
      </c>
      <c r="G2374" s="49">
        <v>5.73</v>
      </c>
      <c r="H2374">
        <v>6</v>
      </c>
    </row>
    <row r="2375" spans="2:8" x14ac:dyDescent="0.25">
      <c r="B2375" s="1">
        <v>38743</v>
      </c>
      <c r="C2375">
        <v>5.0599999999999996</v>
      </c>
      <c r="D2375">
        <v>5.19</v>
      </c>
      <c r="E2375" s="2">
        <v>5.36</v>
      </c>
      <c r="F2375">
        <v>5.51</v>
      </c>
      <c r="G2375" s="49">
        <v>5.77</v>
      </c>
      <c r="H2375">
        <v>6.04</v>
      </c>
    </row>
    <row r="2376" spans="2:8" x14ac:dyDescent="0.25">
      <c r="B2376" s="1">
        <v>38744</v>
      </c>
      <c r="C2376">
        <v>5.0599999999999996</v>
      </c>
      <c r="D2376">
        <v>5.19</v>
      </c>
      <c r="E2376" s="2">
        <v>5.34</v>
      </c>
      <c r="F2376">
        <v>5.49</v>
      </c>
      <c r="G2376" s="49">
        <v>5.74</v>
      </c>
      <c r="H2376">
        <v>6.01</v>
      </c>
    </row>
    <row r="2377" spans="2:8" x14ac:dyDescent="0.25">
      <c r="B2377" s="1">
        <v>38747</v>
      </c>
      <c r="C2377">
        <v>5.08</v>
      </c>
      <c r="D2377">
        <v>5.21</v>
      </c>
      <c r="E2377" s="2">
        <v>5.37</v>
      </c>
      <c r="F2377">
        <v>5.52</v>
      </c>
      <c r="G2377" s="49">
        <v>5.78</v>
      </c>
      <c r="H2377">
        <v>6.04</v>
      </c>
    </row>
    <row r="2378" spans="2:8" x14ac:dyDescent="0.25">
      <c r="B2378" s="1">
        <v>38748</v>
      </c>
      <c r="C2378">
        <v>5.08</v>
      </c>
      <c r="D2378">
        <v>5.22</v>
      </c>
      <c r="E2378" s="2">
        <v>5.38</v>
      </c>
      <c r="F2378">
        <v>5.52</v>
      </c>
      <c r="G2378" s="49">
        <v>5.79</v>
      </c>
      <c r="H2378">
        <v>6.03</v>
      </c>
    </row>
    <row r="2379" spans="2:8" x14ac:dyDescent="0.25">
      <c r="B2379" s="1">
        <v>38749</v>
      </c>
      <c r="C2379">
        <v>5.12</v>
      </c>
      <c r="D2379">
        <v>5.27</v>
      </c>
      <c r="E2379" s="2">
        <v>5.43</v>
      </c>
      <c r="F2379">
        <v>5.55</v>
      </c>
      <c r="G2379" s="49">
        <v>5.81</v>
      </c>
      <c r="H2379">
        <v>6.04</v>
      </c>
    </row>
    <row r="2380" spans="2:8" x14ac:dyDescent="0.25">
      <c r="B2380" s="1">
        <v>38750</v>
      </c>
      <c r="C2380">
        <v>5.14</v>
      </c>
      <c r="D2380">
        <v>5.27</v>
      </c>
      <c r="E2380" s="2">
        <v>5.42</v>
      </c>
      <c r="F2380">
        <v>5.54</v>
      </c>
      <c r="G2380" s="49">
        <v>5.81</v>
      </c>
      <c r="H2380">
        <v>6.03</v>
      </c>
    </row>
    <row r="2381" spans="2:8" x14ac:dyDescent="0.25">
      <c r="B2381" s="1">
        <v>38751</v>
      </c>
      <c r="C2381">
        <v>5.14</v>
      </c>
      <c r="D2381">
        <v>5.26</v>
      </c>
      <c r="E2381" s="2">
        <v>5.4</v>
      </c>
      <c r="F2381">
        <v>5.52</v>
      </c>
      <c r="G2381" s="49">
        <v>5.78</v>
      </c>
      <c r="H2381">
        <v>5.97</v>
      </c>
    </row>
    <row r="2382" spans="2:8" x14ac:dyDescent="0.25">
      <c r="B2382" s="1">
        <v>38754</v>
      </c>
      <c r="C2382">
        <v>5.16</v>
      </c>
      <c r="D2382">
        <v>5.28</v>
      </c>
      <c r="E2382" s="2">
        <v>5.42</v>
      </c>
      <c r="F2382">
        <v>5.53</v>
      </c>
      <c r="G2382" s="49">
        <v>5.8</v>
      </c>
      <c r="H2382">
        <v>5.96</v>
      </c>
    </row>
    <row r="2383" spans="2:8" x14ac:dyDescent="0.25">
      <c r="B2383" s="1">
        <v>38755</v>
      </c>
      <c r="C2383">
        <v>5.15</v>
      </c>
      <c r="D2383">
        <v>5.28</v>
      </c>
      <c r="E2383" s="2">
        <v>5.43</v>
      </c>
      <c r="F2383">
        <v>5.56</v>
      </c>
      <c r="G2383" s="49">
        <v>5.82</v>
      </c>
      <c r="H2383">
        <v>6</v>
      </c>
    </row>
    <row r="2384" spans="2:8" x14ac:dyDescent="0.25">
      <c r="B2384" s="1">
        <v>38756</v>
      </c>
      <c r="C2384">
        <v>5.18</v>
      </c>
      <c r="D2384">
        <v>5.32</v>
      </c>
      <c r="E2384" s="2">
        <v>5.47</v>
      </c>
      <c r="F2384">
        <v>5.59</v>
      </c>
      <c r="G2384" s="49">
        <v>5.85</v>
      </c>
      <c r="H2384">
        <v>6.02</v>
      </c>
    </row>
    <row r="2385" spans="2:8" x14ac:dyDescent="0.25">
      <c r="B2385" s="1">
        <v>38757</v>
      </c>
      <c r="C2385">
        <v>5.19</v>
      </c>
      <c r="D2385">
        <v>5.31</v>
      </c>
      <c r="E2385" s="2">
        <v>5.46</v>
      </c>
      <c r="F2385">
        <v>5.57</v>
      </c>
      <c r="G2385" s="49">
        <v>5.83</v>
      </c>
      <c r="H2385">
        <v>5.99</v>
      </c>
    </row>
    <row r="2386" spans="2:8" x14ac:dyDescent="0.25">
      <c r="B2386" s="1">
        <v>38758</v>
      </c>
      <c r="C2386">
        <v>5.22</v>
      </c>
      <c r="D2386">
        <v>5.35</v>
      </c>
      <c r="E2386" s="2">
        <v>5.49</v>
      </c>
      <c r="F2386">
        <v>5.6</v>
      </c>
      <c r="G2386" s="49">
        <v>5.86</v>
      </c>
      <c r="H2386">
        <v>6.02</v>
      </c>
    </row>
    <row r="2387" spans="2:8" x14ac:dyDescent="0.25">
      <c r="B2387" s="1">
        <v>38761</v>
      </c>
      <c r="C2387">
        <v>5.22</v>
      </c>
      <c r="D2387">
        <v>5.34</v>
      </c>
      <c r="E2387" s="2">
        <v>5.48</v>
      </c>
      <c r="F2387">
        <v>5.59</v>
      </c>
      <c r="G2387" s="49">
        <v>5.84</v>
      </c>
      <c r="H2387">
        <v>6.03</v>
      </c>
    </row>
    <row r="2388" spans="2:8" x14ac:dyDescent="0.25">
      <c r="B2388" s="1">
        <v>38762</v>
      </c>
      <c r="C2388">
        <v>5.23</v>
      </c>
      <c r="D2388">
        <v>5.36</v>
      </c>
      <c r="E2388" s="2">
        <v>5.51</v>
      </c>
      <c r="F2388">
        <v>5.62</v>
      </c>
      <c r="G2388" s="49">
        <v>5.87</v>
      </c>
      <c r="H2388">
        <v>6.05</v>
      </c>
    </row>
    <row r="2389" spans="2:8" x14ac:dyDescent="0.25">
      <c r="B2389" s="1">
        <v>38763</v>
      </c>
      <c r="C2389">
        <v>5.23</v>
      </c>
      <c r="D2389">
        <v>5.36</v>
      </c>
      <c r="E2389" s="2">
        <v>5.5</v>
      </c>
      <c r="F2389">
        <v>5.6</v>
      </c>
      <c r="G2389" s="49">
        <v>5.86</v>
      </c>
      <c r="H2389">
        <v>6.03</v>
      </c>
    </row>
    <row r="2390" spans="2:8" x14ac:dyDescent="0.25">
      <c r="B2390" s="1">
        <v>38764</v>
      </c>
      <c r="C2390">
        <v>5.22</v>
      </c>
      <c r="D2390">
        <v>5.35</v>
      </c>
      <c r="E2390" s="2">
        <v>5.49</v>
      </c>
      <c r="F2390">
        <v>5.59</v>
      </c>
      <c r="G2390" s="49">
        <v>5.85</v>
      </c>
      <c r="H2390">
        <v>6.03</v>
      </c>
    </row>
    <row r="2391" spans="2:8" x14ac:dyDescent="0.25">
      <c r="B2391" s="1">
        <v>38765</v>
      </c>
      <c r="C2391">
        <v>5.2</v>
      </c>
      <c r="D2391">
        <v>5.3</v>
      </c>
      <c r="E2391" s="2">
        <v>5.44</v>
      </c>
      <c r="F2391">
        <v>5.53</v>
      </c>
      <c r="G2391" s="49">
        <v>5.79</v>
      </c>
      <c r="H2391">
        <v>5.96</v>
      </c>
    </row>
    <row r="2392" spans="2:8" x14ac:dyDescent="0.25">
      <c r="B2392" s="1">
        <v>38768</v>
      </c>
      <c r="C2392">
        <v>5.2</v>
      </c>
      <c r="D2392">
        <v>5.3</v>
      </c>
      <c r="E2392" s="2">
        <v>5.44</v>
      </c>
      <c r="F2392">
        <v>5.53</v>
      </c>
      <c r="G2392" s="49">
        <v>5.79</v>
      </c>
      <c r="H2392">
        <v>5.96</v>
      </c>
    </row>
    <row r="2393" spans="2:8" x14ac:dyDescent="0.25">
      <c r="B2393" s="1">
        <v>38769</v>
      </c>
      <c r="C2393">
        <v>5.22</v>
      </c>
      <c r="D2393">
        <v>5.34</v>
      </c>
      <c r="E2393" s="2">
        <v>5.46</v>
      </c>
      <c r="F2393">
        <v>5.55</v>
      </c>
      <c r="G2393" s="49">
        <v>5.81</v>
      </c>
      <c r="H2393">
        <v>5.98</v>
      </c>
    </row>
    <row r="2394" spans="2:8" x14ac:dyDescent="0.25">
      <c r="B2394" s="1">
        <v>38770</v>
      </c>
      <c r="C2394">
        <v>5.21</v>
      </c>
      <c r="D2394">
        <v>5.32</v>
      </c>
      <c r="E2394" s="2">
        <v>5.44</v>
      </c>
      <c r="F2394">
        <v>5.52</v>
      </c>
      <c r="G2394" s="49">
        <v>5.78</v>
      </c>
      <c r="H2394">
        <v>5.94</v>
      </c>
    </row>
    <row r="2395" spans="2:8" x14ac:dyDescent="0.25">
      <c r="B2395" s="1">
        <v>38771</v>
      </c>
      <c r="C2395">
        <v>5.25</v>
      </c>
      <c r="D2395">
        <v>5.37</v>
      </c>
      <c r="E2395" s="2">
        <v>5.48</v>
      </c>
      <c r="F2395">
        <v>5.56</v>
      </c>
      <c r="G2395" s="49">
        <v>5.81</v>
      </c>
      <c r="H2395">
        <v>5.95</v>
      </c>
    </row>
    <row r="2396" spans="2:8" x14ac:dyDescent="0.25">
      <c r="B2396" s="1">
        <v>38772</v>
      </c>
      <c r="C2396">
        <v>5.24</v>
      </c>
      <c r="D2396">
        <v>5.37</v>
      </c>
      <c r="E2396" s="2">
        <v>5.48</v>
      </c>
      <c r="F2396">
        <v>5.55</v>
      </c>
      <c r="G2396" s="49">
        <v>5.82</v>
      </c>
      <c r="H2396">
        <v>5.96</v>
      </c>
    </row>
    <row r="2397" spans="2:8" x14ac:dyDescent="0.25">
      <c r="B2397" s="1">
        <v>38775</v>
      </c>
      <c r="C2397">
        <v>5.25</v>
      </c>
      <c r="D2397">
        <v>5.38</v>
      </c>
      <c r="E2397" s="2">
        <v>5.5</v>
      </c>
      <c r="F2397">
        <v>5.57</v>
      </c>
      <c r="G2397" s="49">
        <v>5.83</v>
      </c>
      <c r="H2397">
        <v>5.98</v>
      </c>
    </row>
    <row r="2398" spans="2:8" x14ac:dyDescent="0.25">
      <c r="B2398" s="1">
        <v>38776</v>
      </c>
      <c r="C2398">
        <v>5.24</v>
      </c>
      <c r="D2398">
        <v>5.36</v>
      </c>
      <c r="E2398" s="2">
        <v>5.45</v>
      </c>
      <c r="F2398">
        <v>5.55</v>
      </c>
      <c r="G2398" s="49">
        <v>5.81</v>
      </c>
      <c r="H2398">
        <v>5.95</v>
      </c>
    </row>
    <row r="2399" spans="2:8" x14ac:dyDescent="0.25">
      <c r="B2399" s="1">
        <v>38777</v>
      </c>
      <c r="C2399">
        <v>5.24</v>
      </c>
      <c r="D2399">
        <v>5.38</v>
      </c>
      <c r="E2399" s="2">
        <v>5.49</v>
      </c>
      <c r="F2399">
        <v>5.59</v>
      </c>
      <c r="G2399" s="49">
        <v>5.84</v>
      </c>
      <c r="H2399">
        <v>5.99</v>
      </c>
    </row>
    <row r="2400" spans="2:8" x14ac:dyDescent="0.25">
      <c r="B2400" s="1">
        <v>38778</v>
      </c>
      <c r="C2400">
        <v>5.26</v>
      </c>
      <c r="D2400">
        <v>5.41</v>
      </c>
      <c r="E2400" s="2">
        <v>5.53</v>
      </c>
      <c r="F2400">
        <v>5.64</v>
      </c>
      <c r="G2400" s="49">
        <v>5.89</v>
      </c>
      <c r="H2400">
        <v>6.04</v>
      </c>
    </row>
    <row r="2401" spans="2:8" x14ac:dyDescent="0.25">
      <c r="B2401" s="1">
        <v>38779</v>
      </c>
      <c r="C2401">
        <v>5.29</v>
      </c>
      <c r="D2401">
        <v>5.45</v>
      </c>
      <c r="E2401" s="2">
        <v>5.57</v>
      </c>
      <c r="F2401">
        <v>5.68</v>
      </c>
      <c r="G2401" s="49">
        <v>5.92</v>
      </c>
      <c r="H2401">
        <v>6.09</v>
      </c>
    </row>
    <row r="2402" spans="2:8" x14ac:dyDescent="0.25">
      <c r="B2402" s="1">
        <v>38782</v>
      </c>
      <c r="C2402">
        <v>5.31</v>
      </c>
      <c r="D2402">
        <v>5.49</v>
      </c>
      <c r="E2402" s="2">
        <v>5.62</v>
      </c>
      <c r="F2402">
        <v>5.73</v>
      </c>
      <c r="G2402" s="49">
        <v>5.98</v>
      </c>
      <c r="H2402">
        <v>6.15</v>
      </c>
    </row>
    <row r="2403" spans="2:8" x14ac:dyDescent="0.25">
      <c r="B2403" s="1">
        <v>38783</v>
      </c>
      <c r="C2403">
        <v>5.32</v>
      </c>
      <c r="D2403">
        <v>5.49</v>
      </c>
      <c r="E2403" s="2">
        <v>5.62</v>
      </c>
      <c r="F2403">
        <v>5.74</v>
      </c>
      <c r="G2403" s="49">
        <v>5.97</v>
      </c>
      <c r="H2403">
        <v>6.15</v>
      </c>
    </row>
    <row r="2404" spans="2:8" x14ac:dyDescent="0.25">
      <c r="B2404" s="1">
        <v>38784</v>
      </c>
      <c r="C2404">
        <v>5.31</v>
      </c>
      <c r="D2404">
        <v>5.48</v>
      </c>
      <c r="E2404" s="2">
        <v>5.61</v>
      </c>
      <c r="F2404">
        <v>5.74</v>
      </c>
      <c r="G2404" s="49">
        <v>5.98</v>
      </c>
      <c r="H2404">
        <v>6.16</v>
      </c>
    </row>
    <row r="2405" spans="2:8" x14ac:dyDescent="0.25">
      <c r="B2405" s="1">
        <v>38785</v>
      </c>
      <c r="C2405">
        <v>5.3</v>
      </c>
      <c r="D2405">
        <v>5.49</v>
      </c>
      <c r="E2405" s="2">
        <v>5.61</v>
      </c>
      <c r="F2405">
        <v>5.73</v>
      </c>
      <c r="G2405" s="49">
        <v>5.97</v>
      </c>
      <c r="H2405">
        <v>6.15</v>
      </c>
    </row>
    <row r="2406" spans="2:8" x14ac:dyDescent="0.25">
      <c r="B2406" s="1">
        <v>38786</v>
      </c>
      <c r="C2406">
        <v>5.33</v>
      </c>
      <c r="D2406">
        <v>5.51</v>
      </c>
      <c r="E2406" s="2">
        <v>5.63</v>
      </c>
      <c r="F2406">
        <v>5.76</v>
      </c>
      <c r="G2406" s="49">
        <v>5.99</v>
      </c>
      <c r="H2406">
        <v>6.17</v>
      </c>
    </row>
    <row r="2407" spans="2:8" x14ac:dyDescent="0.25">
      <c r="B2407" s="1">
        <v>38789</v>
      </c>
      <c r="C2407">
        <v>5.33</v>
      </c>
      <c r="D2407">
        <v>5.52</v>
      </c>
      <c r="E2407" s="2">
        <v>5.65</v>
      </c>
      <c r="F2407">
        <v>5.78</v>
      </c>
      <c r="G2407" s="49">
        <v>6.01</v>
      </c>
      <c r="H2407">
        <v>6.19</v>
      </c>
    </row>
    <row r="2408" spans="2:8" x14ac:dyDescent="0.25">
      <c r="B2408" s="1">
        <v>38790</v>
      </c>
      <c r="C2408">
        <v>5.26</v>
      </c>
      <c r="D2408">
        <v>5.42</v>
      </c>
      <c r="E2408" s="2">
        <v>5.55</v>
      </c>
      <c r="F2408">
        <v>5.7</v>
      </c>
      <c r="G2408" s="49">
        <v>5.94</v>
      </c>
      <c r="H2408">
        <v>6.14</v>
      </c>
    </row>
    <row r="2409" spans="2:8" x14ac:dyDescent="0.25">
      <c r="B2409" s="1">
        <v>38791</v>
      </c>
      <c r="C2409">
        <v>5.26</v>
      </c>
      <c r="D2409">
        <v>5.42</v>
      </c>
      <c r="E2409" s="2">
        <v>5.57</v>
      </c>
      <c r="F2409">
        <v>5.73</v>
      </c>
      <c r="G2409" s="49">
        <v>5.96</v>
      </c>
      <c r="H2409">
        <v>6.17</v>
      </c>
    </row>
    <row r="2410" spans="2:8" x14ac:dyDescent="0.25">
      <c r="B2410" s="1">
        <v>38792</v>
      </c>
      <c r="C2410">
        <v>5.2</v>
      </c>
      <c r="D2410">
        <v>5.33</v>
      </c>
      <c r="E2410" s="2">
        <v>5.48</v>
      </c>
      <c r="F2410">
        <v>5.64</v>
      </c>
      <c r="G2410" s="49">
        <v>5.87</v>
      </c>
      <c r="H2410">
        <v>6.11</v>
      </c>
    </row>
    <row r="2411" spans="2:8" x14ac:dyDescent="0.25">
      <c r="B2411" s="1">
        <v>38793</v>
      </c>
      <c r="C2411">
        <v>5.21</v>
      </c>
      <c r="D2411">
        <v>5.35</v>
      </c>
      <c r="E2411" s="2">
        <v>5.5</v>
      </c>
      <c r="F2411">
        <v>5.66</v>
      </c>
      <c r="G2411" s="49">
        <v>5.89</v>
      </c>
      <c r="H2411">
        <v>6.12</v>
      </c>
    </row>
    <row r="2412" spans="2:8" x14ac:dyDescent="0.25">
      <c r="B2412" s="1">
        <v>38796</v>
      </c>
      <c r="C2412">
        <v>5.2</v>
      </c>
      <c r="D2412">
        <v>5.34</v>
      </c>
      <c r="E2412" s="2">
        <v>5.49</v>
      </c>
      <c r="F2412">
        <v>5.65</v>
      </c>
      <c r="G2412" s="49">
        <v>5.88</v>
      </c>
      <c r="H2412">
        <v>6.11</v>
      </c>
    </row>
    <row r="2413" spans="2:8" x14ac:dyDescent="0.25">
      <c r="B2413" s="1">
        <v>38797</v>
      </c>
      <c r="C2413">
        <v>5.27</v>
      </c>
      <c r="D2413">
        <v>5.42</v>
      </c>
      <c r="E2413" s="2">
        <v>5.56</v>
      </c>
      <c r="F2413">
        <v>5.71</v>
      </c>
      <c r="G2413" s="49">
        <v>5.94</v>
      </c>
      <c r="H2413">
        <v>6.15</v>
      </c>
    </row>
    <row r="2414" spans="2:8" x14ac:dyDescent="0.25">
      <c r="B2414" s="1">
        <v>38798</v>
      </c>
      <c r="C2414">
        <v>5.29</v>
      </c>
      <c r="D2414">
        <v>5.42</v>
      </c>
      <c r="E2414" s="2">
        <v>5.56</v>
      </c>
      <c r="F2414">
        <v>5.7</v>
      </c>
      <c r="G2414" s="49">
        <v>5.93</v>
      </c>
      <c r="H2414">
        <v>6.14</v>
      </c>
    </row>
    <row r="2415" spans="2:8" x14ac:dyDescent="0.25">
      <c r="B2415" s="1">
        <v>38799</v>
      </c>
      <c r="C2415">
        <v>5.31</v>
      </c>
      <c r="D2415">
        <v>5.46</v>
      </c>
      <c r="E2415" s="2">
        <v>5.6</v>
      </c>
      <c r="F2415">
        <v>5.73</v>
      </c>
      <c r="G2415" s="49">
        <v>5.96</v>
      </c>
      <c r="H2415">
        <v>6.18</v>
      </c>
    </row>
    <row r="2416" spans="2:8" x14ac:dyDescent="0.25">
      <c r="B2416" s="1">
        <v>38800</v>
      </c>
      <c r="C2416">
        <v>5.26</v>
      </c>
      <c r="D2416">
        <v>5.39</v>
      </c>
      <c r="E2416" s="2">
        <v>5.53</v>
      </c>
      <c r="F2416">
        <v>5.67</v>
      </c>
      <c r="G2416" s="49">
        <v>5.9</v>
      </c>
      <c r="H2416">
        <v>6.12</v>
      </c>
    </row>
    <row r="2417" spans="2:8" x14ac:dyDescent="0.25">
      <c r="B2417" s="1">
        <v>38803</v>
      </c>
      <c r="C2417">
        <v>5.28</v>
      </c>
      <c r="D2417">
        <v>5.42</v>
      </c>
      <c r="E2417" s="2">
        <v>5.56</v>
      </c>
      <c r="F2417">
        <v>5.69</v>
      </c>
      <c r="G2417" s="49">
        <v>5.92</v>
      </c>
      <c r="H2417">
        <v>6.16</v>
      </c>
    </row>
    <row r="2418" spans="2:8" x14ac:dyDescent="0.25">
      <c r="B2418" s="1">
        <v>38804</v>
      </c>
      <c r="C2418">
        <v>5.34</v>
      </c>
      <c r="D2418">
        <v>5.5</v>
      </c>
      <c r="E2418" s="2">
        <v>5.64</v>
      </c>
      <c r="F2418">
        <v>5.77</v>
      </c>
      <c r="G2418" s="49">
        <v>6</v>
      </c>
      <c r="H2418">
        <v>6.22</v>
      </c>
    </row>
    <row r="2419" spans="2:8" x14ac:dyDescent="0.25">
      <c r="B2419" s="1">
        <v>38805</v>
      </c>
      <c r="C2419">
        <v>5.37</v>
      </c>
      <c r="D2419">
        <v>5.53</v>
      </c>
      <c r="E2419" s="2">
        <v>5.67</v>
      </c>
      <c r="F2419">
        <v>5.8</v>
      </c>
      <c r="G2419" s="49">
        <v>6.03</v>
      </c>
      <c r="H2419">
        <v>6.27</v>
      </c>
    </row>
    <row r="2420" spans="2:8" x14ac:dyDescent="0.25">
      <c r="B2420" s="1">
        <v>38806</v>
      </c>
      <c r="C2420">
        <v>5.4</v>
      </c>
      <c r="D2420">
        <v>5.57</v>
      </c>
      <c r="E2420" s="2">
        <v>5.71</v>
      </c>
      <c r="F2420">
        <v>5.85</v>
      </c>
      <c r="G2420" s="49">
        <v>6.07</v>
      </c>
      <c r="H2420">
        <v>6.31</v>
      </c>
    </row>
    <row r="2421" spans="2:8" x14ac:dyDescent="0.25">
      <c r="B2421" s="1">
        <v>38807</v>
      </c>
      <c r="C2421">
        <v>5.4</v>
      </c>
      <c r="D2421">
        <v>5.59</v>
      </c>
      <c r="E2421" s="2">
        <v>5.72</v>
      </c>
      <c r="F2421">
        <v>5.85</v>
      </c>
      <c r="G2421" s="49">
        <v>6.09</v>
      </c>
      <c r="H2421">
        <v>6.32</v>
      </c>
    </row>
    <row r="2422" spans="2:8" x14ac:dyDescent="0.25">
      <c r="B2422" s="1">
        <v>38810</v>
      </c>
      <c r="C2422">
        <v>5.42</v>
      </c>
      <c r="D2422">
        <v>5.6</v>
      </c>
      <c r="E2422" s="2">
        <v>5.74</v>
      </c>
      <c r="F2422">
        <v>5.87</v>
      </c>
      <c r="G2422" s="49">
        <v>6.11</v>
      </c>
      <c r="H2422">
        <v>6.32</v>
      </c>
    </row>
    <row r="2423" spans="2:8" x14ac:dyDescent="0.25">
      <c r="B2423" s="1">
        <v>38811</v>
      </c>
      <c r="C2423">
        <v>5.4</v>
      </c>
      <c r="D2423">
        <v>5.58</v>
      </c>
      <c r="E2423" s="2">
        <v>5.73</v>
      </c>
      <c r="F2423">
        <v>5.87</v>
      </c>
      <c r="G2423" s="49">
        <v>6.11</v>
      </c>
      <c r="H2423">
        <v>6.33</v>
      </c>
    </row>
    <row r="2424" spans="2:8" x14ac:dyDescent="0.25">
      <c r="B2424" s="1">
        <v>38812</v>
      </c>
      <c r="C2424">
        <v>5.37</v>
      </c>
      <c r="D2424">
        <v>5.54</v>
      </c>
      <c r="E2424" s="2">
        <v>5.69</v>
      </c>
      <c r="F2424">
        <v>5.83</v>
      </c>
      <c r="G2424" s="49">
        <v>6.08</v>
      </c>
      <c r="H2424">
        <v>6.31</v>
      </c>
    </row>
    <row r="2425" spans="2:8" x14ac:dyDescent="0.25">
      <c r="B2425" s="1">
        <v>38813</v>
      </c>
      <c r="C2425">
        <v>5.4</v>
      </c>
      <c r="D2425">
        <v>5.58</v>
      </c>
      <c r="E2425" s="2">
        <v>5.74</v>
      </c>
      <c r="F2425">
        <v>5.89</v>
      </c>
      <c r="G2425" s="49">
        <v>6.13</v>
      </c>
      <c r="H2425">
        <v>6.37</v>
      </c>
    </row>
    <row r="2426" spans="2:8" x14ac:dyDescent="0.25">
      <c r="B2426" s="1">
        <v>38814</v>
      </c>
      <c r="C2426">
        <v>5.45</v>
      </c>
      <c r="D2426">
        <v>5.64</v>
      </c>
      <c r="E2426" s="2">
        <v>5.8</v>
      </c>
      <c r="F2426">
        <v>5.95</v>
      </c>
      <c r="G2426" s="49">
        <v>6.18</v>
      </c>
      <c r="H2426">
        <v>6.44</v>
      </c>
    </row>
    <row r="2427" spans="2:8" x14ac:dyDescent="0.25">
      <c r="B2427" s="1">
        <v>38817</v>
      </c>
      <c r="C2427">
        <v>5.46</v>
      </c>
      <c r="D2427">
        <v>5.64</v>
      </c>
      <c r="E2427" s="2">
        <v>5.79</v>
      </c>
      <c r="F2427">
        <v>5.95</v>
      </c>
      <c r="G2427" s="49">
        <v>6.18</v>
      </c>
      <c r="H2427">
        <v>6.44</v>
      </c>
    </row>
    <row r="2428" spans="2:8" x14ac:dyDescent="0.25">
      <c r="B2428" s="1">
        <v>38818</v>
      </c>
      <c r="C2428">
        <v>5.44</v>
      </c>
      <c r="D2428">
        <v>5.61</v>
      </c>
      <c r="E2428" s="2">
        <v>5.77</v>
      </c>
      <c r="F2428">
        <v>5.92</v>
      </c>
      <c r="G2428" s="49">
        <v>6.16</v>
      </c>
      <c r="H2428">
        <v>6.42</v>
      </c>
    </row>
    <row r="2429" spans="2:8" x14ac:dyDescent="0.25">
      <c r="B2429" s="1">
        <v>38819</v>
      </c>
      <c r="C2429">
        <v>5.47</v>
      </c>
      <c r="D2429">
        <v>5.65</v>
      </c>
      <c r="E2429" s="2">
        <v>5.81</v>
      </c>
      <c r="F2429">
        <v>5.96</v>
      </c>
      <c r="G2429" s="49">
        <v>6.2</v>
      </c>
      <c r="H2429">
        <v>6.46</v>
      </c>
    </row>
    <row r="2430" spans="2:8" x14ac:dyDescent="0.25">
      <c r="B2430" s="1">
        <v>38820</v>
      </c>
      <c r="C2430">
        <v>5.5</v>
      </c>
      <c r="D2430">
        <v>5.7</v>
      </c>
      <c r="E2430" s="2">
        <v>5.86</v>
      </c>
      <c r="F2430">
        <v>6.02</v>
      </c>
      <c r="G2430" s="49">
        <v>6.25</v>
      </c>
      <c r="H2430">
        <v>6.51</v>
      </c>
    </row>
    <row r="2431" spans="2:8" x14ac:dyDescent="0.25">
      <c r="B2431" s="1">
        <v>38824</v>
      </c>
      <c r="C2431">
        <v>5.47</v>
      </c>
      <c r="D2431">
        <v>5.66</v>
      </c>
      <c r="E2431" s="2">
        <v>5.83</v>
      </c>
      <c r="F2431">
        <v>5.99</v>
      </c>
      <c r="G2431" s="49">
        <v>6.22</v>
      </c>
      <c r="H2431">
        <v>6.48</v>
      </c>
    </row>
    <row r="2432" spans="2:8" x14ac:dyDescent="0.25">
      <c r="B2432" s="1">
        <v>38825</v>
      </c>
      <c r="C2432">
        <v>5.42</v>
      </c>
      <c r="D2432">
        <v>5.61</v>
      </c>
      <c r="E2432" s="2">
        <v>5.78</v>
      </c>
      <c r="F2432">
        <v>5.96</v>
      </c>
      <c r="G2432" s="49">
        <v>6.19</v>
      </c>
      <c r="H2432">
        <v>6.46</v>
      </c>
    </row>
    <row r="2433" spans="2:8" x14ac:dyDescent="0.25">
      <c r="B2433" s="1">
        <v>38826</v>
      </c>
      <c r="C2433">
        <v>5.42</v>
      </c>
      <c r="D2433">
        <v>5.64</v>
      </c>
      <c r="E2433" s="2">
        <v>5.82</v>
      </c>
      <c r="F2433">
        <v>6</v>
      </c>
      <c r="G2433" s="49">
        <v>6.24</v>
      </c>
      <c r="H2433">
        <v>6.52</v>
      </c>
    </row>
    <row r="2434" spans="2:8" x14ac:dyDescent="0.25">
      <c r="B2434" s="1">
        <v>38827</v>
      </c>
      <c r="C2434">
        <v>5.44</v>
      </c>
      <c r="D2434">
        <v>5.65</v>
      </c>
      <c r="E2434" s="2">
        <v>5.83</v>
      </c>
      <c r="F2434">
        <v>6.01</v>
      </c>
      <c r="G2434" s="49">
        <v>6.24</v>
      </c>
      <c r="H2434">
        <v>6.52</v>
      </c>
    </row>
    <row r="2435" spans="2:8" x14ac:dyDescent="0.25">
      <c r="B2435" s="1">
        <v>38828</v>
      </c>
      <c r="C2435">
        <v>5.46</v>
      </c>
      <c r="D2435">
        <v>5.65</v>
      </c>
      <c r="E2435" s="2">
        <v>5.82</v>
      </c>
      <c r="F2435">
        <v>5.98</v>
      </c>
      <c r="G2435" s="49">
        <v>6.22</v>
      </c>
      <c r="H2435">
        <v>6.48</v>
      </c>
    </row>
    <row r="2436" spans="2:8" x14ac:dyDescent="0.25">
      <c r="B2436" s="1">
        <v>38831</v>
      </c>
      <c r="C2436">
        <v>5.45</v>
      </c>
      <c r="D2436">
        <v>5.63</v>
      </c>
      <c r="E2436" s="2">
        <v>5.79</v>
      </c>
      <c r="F2436">
        <v>5.95</v>
      </c>
      <c r="G2436" s="49">
        <v>6.19</v>
      </c>
      <c r="H2436">
        <v>6.44</v>
      </c>
    </row>
    <row r="2437" spans="2:8" x14ac:dyDescent="0.25">
      <c r="B2437" s="1">
        <v>38832</v>
      </c>
      <c r="C2437">
        <v>5.49</v>
      </c>
      <c r="D2437">
        <v>5.7</v>
      </c>
      <c r="E2437" s="2">
        <v>5.86</v>
      </c>
      <c r="F2437">
        <v>6.03</v>
      </c>
      <c r="G2437" s="49">
        <v>6.27</v>
      </c>
      <c r="H2437">
        <v>6.52</v>
      </c>
    </row>
    <row r="2438" spans="2:8" x14ac:dyDescent="0.25">
      <c r="B2438" s="1">
        <v>38833</v>
      </c>
      <c r="C2438">
        <v>5.54</v>
      </c>
      <c r="D2438">
        <v>5.74</v>
      </c>
      <c r="E2438" s="2">
        <v>5.9</v>
      </c>
      <c r="F2438">
        <v>6.06</v>
      </c>
      <c r="G2438" s="49">
        <v>6.3</v>
      </c>
      <c r="H2438">
        <v>6.54</v>
      </c>
    </row>
    <row r="2439" spans="2:8" x14ac:dyDescent="0.25">
      <c r="B2439" s="1">
        <v>38834</v>
      </c>
      <c r="C2439">
        <v>5.49</v>
      </c>
      <c r="D2439">
        <v>5.68</v>
      </c>
      <c r="E2439" s="2">
        <v>5.85</v>
      </c>
      <c r="F2439">
        <v>6.04</v>
      </c>
      <c r="G2439" s="49">
        <v>6.28</v>
      </c>
      <c r="H2439">
        <v>6.53</v>
      </c>
    </row>
    <row r="2440" spans="2:8" x14ac:dyDescent="0.25">
      <c r="B2440" s="1">
        <v>38835</v>
      </c>
      <c r="C2440">
        <v>5.44</v>
      </c>
      <c r="D2440">
        <v>5.65</v>
      </c>
      <c r="E2440" s="2">
        <v>5.82</v>
      </c>
      <c r="F2440">
        <v>6.01</v>
      </c>
      <c r="G2440" s="49">
        <v>6.25</v>
      </c>
      <c r="H2440">
        <v>6.51</v>
      </c>
    </row>
    <row r="2441" spans="2:8" x14ac:dyDescent="0.25">
      <c r="B2441" s="1">
        <v>38837</v>
      </c>
      <c r="C2441">
        <v>5.45</v>
      </c>
      <c r="D2441">
        <v>5.66</v>
      </c>
      <c r="E2441" s="2">
        <v>5.83</v>
      </c>
      <c r="F2441">
        <v>6.03</v>
      </c>
      <c r="G2441" s="49">
        <v>6.27</v>
      </c>
      <c r="H2441">
        <v>6.52</v>
      </c>
    </row>
    <row r="2442" spans="2:8" x14ac:dyDescent="0.25">
      <c r="B2442" s="1">
        <v>38838</v>
      </c>
      <c r="C2442">
        <v>5.49</v>
      </c>
      <c r="D2442">
        <v>5.71</v>
      </c>
      <c r="E2442" s="2">
        <v>5.89</v>
      </c>
      <c r="F2442">
        <v>6.08</v>
      </c>
      <c r="G2442" s="49">
        <v>6.32</v>
      </c>
      <c r="H2442">
        <v>6.56</v>
      </c>
    </row>
    <row r="2443" spans="2:8" x14ac:dyDescent="0.25">
      <c r="B2443" s="1">
        <v>38839</v>
      </c>
      <c r="C2443">
        <v>5.49</v>
      </c>
      <c r="D2443">
        <v>5.7</v>
      </c>
      <c r="E2443" s="2">
        <v>5.87</v>
      </c>
      <c r="F2443">
        <v>6.06</v>
      </c>
      <c r="G2443" s="49">
        <v>6.3</v>
      </c>
      <c r="H2443">
        <v>6.53</v>
      </c>
    </row>
    <row r="2444" spans="2:8" x14ac:dyDescent="0.25">
      <c r="B2444" s="1">
        <v>38840</v>
      </c>
      <c r="C2444">
        <v>5.5</v>
      </c>
      <c r="D2444">
        <v>5.72</v>
      </c>
      <c r="E2444" s="2">
        <v>5.9</v>
      </c>
      <c r="F2444">
        <v>6.1</v>
      </c>
      <c r="G2444" s="49">
        <v>6.33</v>
      </c>
      <c r="H2444">
        <v>6.56</v>
      </c>
    </row>
    <row r="2445" spans="2:8" x14ac:dyDescent="0.25">
      <c r="B2445" s="1">
        <v>38841</v>
      </c>
      <c r="C2445">
        <v>5.53</v>
      </c>
      <c r="D2445">
        <v>5.74</v>
      </c>
      <c r="E2445" s="2">
        <v>5.91</v>
      </c>
      <c r="F2445">
        <v>6.1</v>
      </c>
      <c r="G2445" s="49">
        <v>6.33</v>
      </c>
      <c r="H2445">
        <v>6.56</v>
      </c>
    </row>
    <row r="2446" spans="2:8" x14ac:dyDescent="0.25">
      <c r="B2446" s="1">
        <v>38842</v>
      </c>
      <c r="C2446">
        <v>5.51</v>
      </c>
      <c r="D2446">
        <v>5.7</v>
      </c>
      <c r="E2446" s="2">
        <v>5.87</v>
      </c>
      <c r="F2446">
        <v>6.06</v>
      </c>
      <c r="G2446" s="49">
        <v>6.3</v>
      </c>
      <c r="H2446">
        <v>6.52</v>
      </c>
    </row>
    <row r="2447" spans="2:8" x14ac:dyDescent="0.25">
      <c r="B2447" s="1">
        <v>38845</v>
      </c>
      <c r="C2447">
        <v>5.53</v>
      </c>
      <c r="D2447">
        <v>5.73</v>
      </c>
      <c r="E2447" s="2">
        <v>5.88</v>
      </c>
      <c r="F2447">
        <v>6.07</v>
      </c>
      <c r="G2447" s="49">
        <v>6.3</v>
      </c>
      <c r="H2447">
        <v>6.51</v>
      </c>
    </row>
    <row r="2448" spans="2:8" x14ac:dyDescent="0.25">
      <c r="B2448" s="1">
        <v>38846</v>
      </c>
      <c r="C2448">
        <v>5.53</v>
      </c>
      <c r="D2448">
        <v>5.73</v>
      </c>
      <c r="E2448" s="2">
        <v>5.89</v>
      </c>
      <c r="F2448">
        <v>6.07</v>
      </c>
      <c r="G2448" s="49">
        <v>6.31</v>
      </c>
      <c r="H2448">
        <v>6.53</v>
      </c>
    </row>
    <row r="2449" spans="2:8" x14ac:dyDescent="0.25">
      <c r="B2449" s="1">
        <v>38847</v>
      </c>
      <c r="C2449">
        <v>5.55</v>
      </c>
      <c r="D2449">
        <v>5.74</v>
      </c>
      <c r="E2449" s="2">
        <v>5.9</v>
      </c>
      <c r="F2449">
        <v>6.07</v>
      </c>
      <c r="G2449" s="49">
        <v>6.31</v>
      </c>
      <c r="H2449">
        <v>6.51</v>
      </c>
    </row>
    <row r="2450" spans="2:8" x14ac:dyDescent="0.25">
      <c r="B2450" s="1">
        <v>38848</v>
      </c>
      <c r="C2450">
        <v>5.55</v>
      </c>
      <c r="D2450">
        <v>5.75</v>
      </c>
      <c r="E2450" s="2">
        <v>5.91</v>
      </c>
      <c r="F2450">
        <v>6.1</v>
      </c>
      <c r="G2450" s="49">
        <v>6.34</v>
      </c>
      <c r="H2450">
        <v>6.55</v>
      </c>
    </row>
    <row r="2451" spans="2:8" x14ac:dyDescent="0.25">
      <c r="B2451" s="1">
        <v>38849</v>
      </c>
      <c r="C2451">
        <v>5.56</v>
      </c>
      <c r="D2451">
        <v>5.78</v>
      </c>
      <c r="E2451" s="2">
        <v>5.96</v>
      </c>
      <c r="F2451">
        <v>6.16</v>
      </c>
      <c r="G2451" s="49">
        <v>6.39</v>
      </c>
      <c r="H2451">
        <v>6.62</v>
      </c>
    </row>
    <row r="2452" spans="2:8" x14ac:dyDescent="0.25">
      <c r="B2452" s="1">
        <v>38852</v>
      </c>
      <c r="C2452">
        <v>5.54</v>
      </c>
      <c r="D2452">
        <v>5.75</v>
      </c>
      <c r="E2452" s="2">
        <v>5.92</v>
      </c>
      <c r="F2452">
        <v>6.1</v>
      </c>
      <c r="G2452" s="49">
        <v>6.33</v>
      </c>
      <c r="H2452">
        <v>6.59</v>
      </c>
    </row>
    <row r="2453" spans="2:8" x14ac:dyDescent="0.25">
      <c r="B2453" s="1">
        <v>38853</v>
      </c>
      <c r="C2453">
        <v>5.51</v>
      </c>
      <c r="D2453">
        <v>5.71</v>
      </c>
      <c r="E2453" s="2">
        <v>5.88</v>
      </c>
      <c r="F2453">
        <v>6.07</v>
      </c>
      <c r="G2453" s="49">
        <v>6.29</v>
      </c>
      <c r="H2453">
        <v>6.56</v>
      </c>
    </row>
    <row r="2454" spans="2:8" x14ac:dyDescent="0.25">
      <c r="B2454" s="1">
        <v>38854</v>
      </c>
      <c r="C2454">
        <v>5.54</v>
      </c>
      <c r="D2454">
        <v>5.76</v>
      </c>
      <c r="E2454" s="2">
        <v>5.93</v>
      </c>
      <c r="F2454">
        <v>6.13</v>
      </c>
      <c r="G2454" s="49">
        <v>6.35</v>
      </c>
      <c r="H2454">
        <v>6.63</v>
      </c>
    </row>
    <row r="2455" spans="2:8" x14ac:dyDescent="0.25">
      <c r="B2455" s="1">
        <v>38855</v>
      </c>
      <c r="C2455">
        <v>5.51</v>
      </c>
      <c r="D2455">
        <v>5.69</v>
      </c>
      <c r="E2455" s="2">
        <v>5.86</v>
      </c>
      <c r="F2455">
        <v>6.05</v>
      </c>
      <c r="G2455" s="49">
        <v>6.28</v>
      </c>
      <c r="H2455">
        <v>6.54</v>
      </c>
    </row>
    <row r="2456" spans="2:8" x14ac:dyDescent="0.25">
      <c r="B2456" s="1">
        <v>38856</v>
      </c>
      <c r="C2456">
        <v>5.53</v>
      </c>
      <c r="D2456">
        <v>5.7</v>
      </c>
      <c r="E2456" s="2">
        <v>5.85</v>
      </c>
      <c r="F2456">
        <v>6.04</v>
      </c>
      <c r="G2456" s="49">
        <v>6.26</v>
      </c>
      <c r="H2456">
        <v>6.49</v>
      </c>
    </row>
    <row r="2457" spans="2:8" x14ac:dyDescent="0.25">
      <c r="B2457" s="1">
        <v>38859</v>
      </c>
      <c r="C2457">
        <v>5.51</v>
      </c>
      <c r="D2457">
        <v>5.68</v>
      </c>
      <c r="E2457" s="2">
        <v>5.83</v>
      </c>
      <c r="F2457">
        <v>6.03</v>
      </c>
      <c r="G2457" s="49">
        <v>6.25</v>
      </c>
      <c r="H2457">
        <v>6.5</v>
      </c>
    </row>
    <row r="2458" spans="2:8" x14ac:dyDescent="0.25">
      <c r="B2458" s="1">
        <v>38860</v>
      </c>
      <c r="C2458">
        <v>5.54</v>
      </c>
      <c r="D2458">
        <v>5.72</v>
      </c>
      <c r="E2458" s="2">
        <v>5.87</v>
      </c>
      <c r="F2458">
        <v>6.06</v>
      </c>
      <c r="G2458" s="49">
        <v>6.28</v>
      </c>
      <c r="H2458">
        <v>6.52</v>
      </c>
    </row>
    <row r="2459" spans="2:8" x14ac:dyDescent="0.25">
      <c r="B2459" s="1">
        <v>38861</v>
      </c>
      <c r="C2459">
        <v>5.51</v>
      </c>
      <c r="D2459">
        <v>5.69</v>
      </c>
      <c r="E2459" s="2">
        <v>5.84</v>
      </c>
      <c r="F2459">
        <v>6.03</v>
      </c>
      <c r="G2459" s="49">
        <v>6.25</v>
      </c>
      <c r="H2459">
        <v>6.51</v>
      </c>
    </row>
    <row r="2460" spans="2:8" x14ac:dyDescent="0.25">
      <c r="B2460" s="1">
        <v>38862</v>
      </c>
      <c r="C2460">
        <v>5.54</v>
      </c>
      <c r="D2460">
        <v>5.72</v>
      </c>
      <c r="E2460" s="2">
        <v>5.88</v>
      </c>
      <c r="F2460">
        <v>6.08</v>
      </c>
      <c r="G2460" s="49">
        <v>6.29</v>
      </c>
      <c r="H2460">
        <v>6.54</v>
      </c>
    </row>
    <row r="2461" spans="2:8" x14ac:dyDescent="0.25">
      <c r="B2461" s="1">
        <v>38863</v>
      </c>
      <c r="C2461">
        <v>5.53</v>
      </c>
      <c r="D2461">
        <v>5.7</v>
      </c>
      <c r="E2461" s="2">
        <v>5.85</v>
      </c>
      <c r="F2461">
        <v>6.05</v>
      </c>
      <c r="G2461" s="49">
        <v>6.27</v>
      </c>
      <c r="H2461">
        <v>6.53</v>
      </c>
    </row>
    <row r="2462" spans="2:8" x14ac:dyDescent="0.25">
      <c r="B2462" s="1">
        <v>38866</v>
      </c>
      <c r="C2462">
        <v>5.53</v>
      </c>
      <c r="D2462">
        <v>5.7</v>
      </c>
      <c r="E2462" s="2">
        <v>5.85</v>
      </c>
      <c r="F2462">
        <v>6.05</v>
      </c>
      <c r="G2462" s="49">
        <v>6.27</v>
      </c>
      <c r="H2462">
        <v>6.52</v>
      </c>
    </row>
    <row r="2463" spans="2:8" x14ac:dyDescent="0.25">
      <c r="B2463" s="1">
        <v>38867</v>
      </c>
      <c r="C2463">
        <v>5.57</v>
      </c>
      <c r="D2463">
        <v>5.73</v>
      </c>
      <c r="E2463" s="2">
        <v>5.89</v>
      </c>
      <c r="F2463">
        <v>6.09</v>
      </c>
      <c r="G2463" s="49">
        <v>6.3</v>
      </c>
      <c r="H2463">
        <v>6.56</v>
      </c>
    </row>
    <row r="2464" spans="2:8" x14ac:dyDescent="0.25">
      <c r="B2464" s="1">
        <v>38868</v>
      </c>
      <c r="C2464">
        <v>5.61</v>
      </c>
      <c r="D2464">
        <v>5.79</v>
      </c>
      <c r="E2464" s="2">
        <v>5.94</v>
      </c>
      <c r="F2464">
        <v>6.15</v>
      </c>
      <c r="G2464" s="49">
        <v>6.37</v>
      </c>
      <c r="H2464">
        <v>6.6</v>
      </c>
    </row>
    <row r="2465" spans="2:8" x14ac:dyDescent="0.25">
      <c r="B2465" s="1">
        <v>38869</v>
      </c>
      <c r="C2465">
        <v>5.61</v>
      </c>
      <c r="D2465">
        <v>5.79</v>
      </c>
      <c r="E2465" s="2">
        <v>5.93</v>
      </c>
      <c r="F2465">
        <v>6.14</v>
      </c>
      <c r="G2465" s="49">
        <v>6.36</v>
      </c>
      <c r="H2465">
        <v>6.59</v>
      </c>
    </row>
    <row r="2466" spans="2:8" x14ac:dyDescent="0.25">
      <c r="B2466" s="1">
        <v>38870</v>
      </c>
      <c r="C2466">
        <v>5.5</v>
      </c>
      <c r="D2466">
        <v>5.66</v>
      </c>
      <c r="E2466" s="2">
        <v>5.81</v>
      </c>
      <c r="F2466">
        <v>6.03</v>
      </c>
      <c r="G2466" s="49">
        <v>6.26</v>
      </c>
      <c r="H2466">
        <v>6.49</v>
      </c>
    </row>
    <row r="2467" spans="2:8" x14ac:dyDescent="0.25">
      <c r="B2467" s="1">
        <v>38873</v>
      </c>
      <c r="C2467">
        <v>5.55</v>
      </c>
      <c r="D2467">
        <v>5.71</v>
      </c>
      <c r="E2467" s="2">
        <v>5.85</v>
      </c>
      <c r="F2467">
        <v>6.06</v>
      </c>
      <c r="G2467" s="49">
        <v>6.29</v>
      </c>
      <c r="H2467">
        <v>6.5</v>
      </c>
    </row>
    <row r="2468" spans="2:8" x14ac:dyDescent="0.25">
      <c r="B2468" s="1">
        <v>38874</v>
      </c>
      <c r="C2468">
        <v>5.57</v>
      </c>
      <c r="D2468">
        <v>5.71</v>
      </c>
      <c r="E2468" s="2">
        <v>5.85</v>
      </c>
      <c r="F2468">
        <v>6.05</v>
      </c>
      <c r="G2468" s="49">
        <v>6.28</v>
      </c>
      <c r="H2468">
        <v>6.48</v>
      </c>
    </row>
    <row r="2469" spans="2:8" x14ac:dyDescent="0.25">
      <c r="B2469" s="1">
        <v>38875</v>
      </c>
      <c r="C2469">
        <v>5.59</v>
      </c>
      <c r="D2469">
        <v>5.74</v>
      </c>
      <c r="E2469" s="2">
        <v>5.88</v>
      </c>
      <c r="F2469">
        <v>6.07</v>
      </c>
      <c r="G2469" s="49">
        <v>6.3</v>
      </c>
      <c r="H2469">
        <v>6.5</v>
      </c>
    </row>
    <row r="2470" spans="2:8" x14ac:dyDescent="0.25">
      <c r="B2470" s="1">
        <v>38876</v>
      </c>
      <c r="C2470">
        <v>5.58</v>
      </c>
      <c r="D2470">
        <v>5.71</v>
      </c>
      <c r="E2470" s="2">
        <v>5.85</v>
      </c>
      <c r="F2470">
        <v>6.04</v>
      </c>
      <c r="G2470" s="49">
        <v>6.27</v>
      </c>
      <c r="H2470">
        <v>6.48</v>
      </c>
    </row>
    <row r="2471" spans="2:8" x14ac:dyDescent="0.25">
      <c r="B2471" s="1">
        <v>38877</v>
      </c>
      <c r="C2471">
        <v>5.59</v>
      </c>
      <c r="D2471">
        <v>5.71</v>
      </c>
      <c r="E2471" s="2">
        <v>5.85</v>
      </c>
      <c r="F2471">
        <v>6.04</v>
      </c>
      <c r="G2471" s="49">
        <v>6.26</v>
      </c>
      <c r="H2471">
        <v>6.45</v>
      </c>
    </row>
    <row r="2472" spans="2:8" x14ac:dyDescent="0.25">
      <c r="B2472" s="1">
        <v>38880</v>
      </c>
      <c r="C2472">
        <v>5.6</v>
      </c>
      <c r="D2472">
        <v>5.72</v>
      </c>
      <c r="E2472" s="2">
        <v>5.86</v>
      </c>
      <c r="F2472">
        <v>6.05</v>
      </c>
      <c r="G2472" s="49">
        <v>6.27</v>
      </c>
      <c r="H2472">
        <v>6.46</v>
      </c>
    </row>
    <row r="2473" spans="2:8" x14ac:dyDescent="0.25">
      <c r="B2473" s="1">
        <v>38881</v>
      </c>
      <c r="C2473">
        <v>5.59</v>
      </c>
      <c r="D2473">
        <v>5.71</v>
      </c>
      <c r="E2473" s="2">
        <v>5.83</v>
      </c>
      <c r="F2473">
        <v>6.02</v>
      </c>
      <c r="G2473" s="49">
        <v>6.25</v>
      </c>
      <c r="H2473">
        <v>6.44</v>
      </c>
    </row>
    <row r="2474" spans="2:8" x14ac:dyDescent="0.25">
      <c r="B2474" s="1">
        <v>38882</v>
      </c>
      <c r="C2474">
        <v>5.68</v>
      </c>
      <c r="D2474">
        <v>5.82</v>
      </c>
      <c r="E2474" s="2">
        <v>5.94</v>
      </c>
      <c r="F2474">
        <v>6.13</v>
      </c>
      <c r="G2474" s="49">
        <v>6.34</v>
      </c>
      <c r="H2474">
        <v>6.53</v>
      </c>
    </row>
    <row r="2475" spans="2:8" x14ac:dyDescent="0.25">
      <c r="B2475" s="1">
        <v>38883</v>
      </c>
      <c r="C2475">
        <v>5.72</v>
      </c>
      <c r="D2475">
        <v>5.85</v>
      </c>
      <c r="E2475" s="2">
        <v>5.99</v>
      </c>
      <c r="F2475">
        <v>6.18</v>
      </c>
      <c r="G2475" s="49">
        <v>6.38</v>
      </c>
      <c r="H2475">
        <v>6.58</v>
      </c>
    </row>
    <row r="2476" spans="2:8" x14ac:dyDescent="0.25">
      <c r="B2476" s="1">
        <v>38884</v>
      </c>
      <c r="C2476">
        <v>5.74</v>
      </c>
      <c r="D2476">
        <v>5.88</v>
      </c>
      <c r="E2476" s="2">
        <v>6.01</v>
      </c>
      <c r="F2476">
        <v>6.21</v>
      </c>
      <c r="G2476" s="49">
        <v>6.41</v>
      </c>
      <c r="H2476">
        <v>6.61</v>
      </c>
    </row>
    <row r="2477" spans="2:8" x14ac:dyDescent="0.25">
      <c r="B2477" s="1">
        <v>38887</v>
      </c>
      <c r="C2477">
        <v>5.77</v>
      </c>
      <c r="D2477">
        <v>5.9</v>
      </c>
      <c r="E2477" s="2">
        <v>6.03</v>
      </c>
      <c r="F2477">
        <v>6.23</v>
      </c>
      <c r="G2477" s="49">
        <v>6.43</v>
      </c>
      <c r="H2477">
        <v>6.62</v>
      </c>
    </row>
    <row r="2478" spans="2:8" x14ac:dyDescent="0.25">
      <c r="B2478" s="1">
        <v>38888</v>
      </c>
      <c r="C2478">
        <v>5.78</v>
      </c>
      <c r="D2478">
        <v>5.92</v>
      </c>
      <c r="E2478" s="2">
        <v>6.05</v>
      </c>
      <c r="F2478">
        <v>6.24</v>
      </c>
      <c r="G2478" s="49">
        <v>6.45</v>
      </c>
      <c r="H2478">
        <v>6.64</v>
      </c>
    </row>
    <row r="2479" spans="2:8" x14ac:dyDescent="0.25">
      <c r="B2479" s="1">
        <v>38889</v>
      </c>
      <c r="C2479">
        <v>5.78</v>
      </c>
      <c r="D2479">
        <v>5.93</v>
      </c>
      <c r="E2479" s="2">
        <v>6.06</v>
      </c>
      <c r="F2479">
        <v>6.25</v>
      </c>
      <c r="G2479" s="49">
        <v>6.44</v>
      </c>
      <c r="H2479">
        <v>6.64</v>
      </c>
    </row>
    <row r="2480" spans="2:8" x14ac:dyDescent="0.25">
      <c r="B2480" s="1">
        <v>38890</v>
      </c>
      <c r="C2480">
        <v>5.82</v>
      </c>
      <c r="D2480">
        <v>5.97</v>
      </c>
      <c r="E2480" s="2">
        <v>6.1</v>
      </c>
      <c r="F2480">
        <v>6.3</v>
      </c>
      <c r="G2480" s="49">
        <v>6.49</v>
      </c>
      <c r="H2480">
        <v>6.69</v>
      </c>
    </row>
    <row r="2481" spans="2:8" x14ac:dyDescent="0.25">
      <c r="B2481" s="1">
        <v>38891</v>
      </c>
      <c r="C2481">
        <v>5.84</v>
      </c>
      <c r="D2481">
        <v>6</v>
      </c>
      <c r="E2481" s="2">
        <v>6.13</v>
      </c>
      <c r="F2481">
        <v>6.33</v>
      </c>
      <c r="G2481" s="49">
        <v>6.52</v>
      </c>
      <c r="H2481">
        <v>6.71</v>
      </c>
    </row>
    <row r="2482" spans="2:8" x14ac:dyDescent="0.25">
      <c r="B2482" s="1">
        <v>38894</v>
      </c>
      <c r="C2482">
        <v>5.85</v>
      </c>
      <c r="D2482">
        <v>6.01</v>
      </c>
      <c r="E2482" s="2">
        <v>6.14</v>
      </c>
      <c r="F2482">
        <v>6.34</v>
      </c>
      <c r="G2482" s="49">
        <v>6.54</v>
      </c>
      <c r="H2482">
        <v>6.73</v>
      </c>
    </row>
    <row r="2483" spans="2:8" x14ac:dyDescent="0.25">
      <c r="B2483" s="1">
        <v>38895</v>
      </c>
      <c r="C2483">
        <v>5.85</v>
      </c>
      <c r="D2483">
        <v>5.98</v>
      </c>
      <c r="E2483" s="2">
        <v>6.12</v>
      </c>
      <c r="F2483">
        <v>6.32</v>
      </c>
      <c r="G2483" s="49">
        <v>6.51</v>
      </c>
      <c r="H2483">
        <v>6.7</v>
      </c>
    </row>
    <row r="2484" spans="2:8" x14ac:dyDescent="0.25">
      <c r="B2484" s="1">
        <v>38896</v>
      </c>
      <c r="C2484">
        <v>5.87</v>
      </c>
      <c r="D2484">
        <v>6.02</v>
      </c>
      <c r="E2484" s="2">
        <v>6.15</v>
      </c>
      <c r="F2484">
        <v>6.36</v>
      </c>
      <c r="G2484" s="49">
        <v>6.54</v>
      </c>
      <c r="H2484">
        <v>6.74</v>
      </c>
    </row>
    <row r="2485" spans="2:8" x14ac:dyDescent="0.25">
      <c r="B2485" s="1">
        <v>38897</v>
      </c>
      <c r="C2485">
        <v>5.8</v>
      </c>
      <c r="D2485">
        <v>5.96</v>
      </c>
      <c r="E2485" s="2">
        <v>6.09</v>
      </c>
      <c r="F2485">
        <v>6.31</v>
      </c>
      <c r="G2485" s="49">
        <v>6.51</v>
      </c>
      <c r="H2485">
        <v>6.7</v>
      </c>
    </row>
    <row r="2486" spans="2:8" x14ac:dyDescent="0.25">
      <c r="B2486" s="1">
        <v>38898</v>
      </c>
      <c r="C2486">
        <v>5.75</v>
      </c>
      <c r="D2486">
        <v>5.91</v>
      </c>
      <c r="E2486" s="2">
        <v>6.04</v>
      </c>
      <c r="F2486">
        <v>6.26</v>
      </c>
      <c r="G2486" s="49">
        <v>6.41</v>
      </c>
      <c r="H2486">
        <v>6.63</v>
      </c>
    </row>
    <row r="2487" spans="2:8" x14ac:dyDescent="0.25">
      <c r="B2487" s="1">
        <v>38901</v>
      </c>
      <c r="C2487">
        <v>5.75</v>
      </c>
      <c r="D2487">
        <v>5.91</v>
      </c>
      <c r="E2487" s="2">
        <v>6.05</v>
      </c>
      <c r="F2487">
        <v>6.27</v>
      </c>
      <c r="G2487" s="49">
        <v>6.42</v>
      </c>
      <c r="H2487">
        <v>6.64</v>
      </c>
    </row>
    <row r="2488" spans="2:8" x14ac:dyDescent="0.25">
      <c r="B2488" s="1">
        <v>38902</v>
      </c>
      <c r="C2488">
        <v>5.76</v>
      </c>
      <c r="D2488">
        <v>5.91</v>
      </c>
      <c r="E2488" s="2">
        <v>6.05</v>
      </c>
      <c r="F2488">
        <v>6.27</v>
      </c>
      <c r="G2488" s="49">
        <v>6.42</v>
      </c>
      <c r="H2488">
        <v>6.64</v>
      </c>
    </row>
    <row r="2489" spans="2:8" x14ac:dyDescent="0.25">
      <c r="B2489" s="1">
        <v>38903</v>
      </c>
      <c r="C2489">
        <v>5.82</v>
      </c>
      <c r="D2489">
        <v>5.98</v>
      </c>
      <c r="E2489" s="2">
        <v>6.13</v>
      </c>
      <c r="F2489">
        <v>6.34</v>
      </c>
      <c r="G2489" s="49">
        <v>6.49</v>
      </c>
      <c r="H2489">
        <v>6.7</v>
      </c>
    </row>
    <row r="2490" spans="2:8" x14ac:dyDescent="0.25">
      <c r="B2490" s="1">
        <v>38904</v>
      </c>
      <c r="C2490">
        <v>5.8</v>
      </c>
      <c r="D2490">
        <v>5.95</v>
      </c>
      <c r="E2490" s="2">
        <v>6.09</v>
      </c>
      <c r="F2490">
        <v>6.3</v>
      </c>
      <c r="G2490" s="49">
        <v>6.46</v>
      </c>
      <c r="H2490">
        <v>6.66</v>
      </c>
    </row>
    <row r="2491" spans="2:8" x14ac:dyDescent="0.25">
      <c r="B2491" s="1">
        <v>38905</v>
      </c>
      <c r="C2491">
        <v>5.77</v>
      </c>
      <c r="D2491">
        <v>5.9</v>
      </c>
      <c r="E2491" s="2">
        <v>6.04</v>
      </c>
      <c r="F2491">
        <v>6.24</v>
      </c>
      <c r="G2491" s="49">
        <v>6.4</v>
      </c>
      <c r="H2491">
        <v>6.61</v>
      </c>
    </row>
    <row r="2492" spans="2:8" x14ac:dyDescent="0.25">
      <c r="B2492" s="1">
        <v>38908</v>
      </c>
      <c r="C2492">
        <v>5.77</v>
      </c>
      <c r="D2492">
        <v>5.9</v>
      </c>
      <c r="E2492" s="2">
        <v>6.04</v>
      </c>
      <c r="F2492">
        <v>6.24</v>
      </c>
      <c r="G2492" s="49">
        <v>6.4</v>
      </c>
      <c r="H2492">
        <v>6.6</v>
      </c>
    </row>
    <row r="2493" spans="2:8" x14ac:dyDescent="0.25">
      <c r="B2493" s="1">
        <v>38909</v>
      </c>
      <c r="C2493">
        <v>5.75</v>
      </c>
      <c r="D2493">
        <v>5.87</v>
      </c>
      <c r="E2493" s="2">
        <v>6.01</v>
      </c>
      <c r="F2493">
        <v>6.21</v>
      </c>
      <c r="G2493" s="49">
        <v>6.37</v>
      </c>
      <c r="H2493">
        <v>6.58</v>
      </c>
    </row>
    <row r="2494" spans="2:8" x14ac:dyDescent="0.25">
      <c r="B2494" s="1">
        <v>38910</v>
      </c>
      <c r="C2494">
        <v>5.75</v>
      </c>
      <c r="D2494">
        <v>5.88</v>
      </c>
      <c r="E2494" s="2">
        <v>6.01</v>
      </c>
      <c r="F2494">
        <v>6.21</v>
      </c>
      <c r="G2494" s="49">
        <v>6.37</v>
      </c>
      <c r="H2494">
        <v>6.57</v>
      </c>
    </row>
    <row r="2495" spans="2:8" x14ac:dyDescent="0.25">
      <c r="B2495" s="1">
        <v>38911</v>
      </c>
      <c r="C2495">
        <v>5.71</v>
      </c>
      <c r="D2495">
        <v>5.84</v>
      </c>
      <c r="E2495" s="2">
        <v>5.98</v>
      </c>
      <c r="F2495">
        <v>6.19</v>
      </c>
      <c r="G2495" s="49">
        <v>6.35</v>
      </c>
      <c r="H2495">
        <v>6.55</v>
      </c>
    </row>
    <row r="2496" spans="2:8" x14ac:dyDescent="0.25">
      <c r="B2496" s="1">
        <v>38912</v>
      </c>
      <c r="C2496">
        <v>5.69</v>
      </c>
      <c r="D2496">
        <v>5.83</v>
      </c>
      <c r="E2496" s="2">
        <v>5.97</v>
      </c>
      <c r="F2496">
        <v>6.18</v>
      </c>
      <c r="G2496" s="49">
        <v>6.34</v>
      </c>
      <c r="H2496">
        <v>6.56</v>
      </c>
    </row>
    <row r="2497" spans="2:8" x14ac:dyDescent="0.25">
      <c r="B2497" s="1">
        <v>38915</v>
      </c>
      <c r="C2497">
        <v>5.71</v>
      </c>
      <c r="D2497">
        <v>5.84</v>
      </c>
      <c r="E2497" s="2">
        <v>5.98</v>
      </c>
      <c r="F2497">
        <v>6.19</v>
      </c>
      <c r="G2497" s="49">
        <v>6.35</v>
      </c>
      <c r="H2497">
        <v>6.55</v>
      </c>
    </row>
    <row r="2498" spans="2:8" x14ac:dyDescent="0.25">
      <c r="B2498" s="1">
        <v>38916</v>
      </c>
      <c r="C2498">
        <v>5.78</v>
      </c>
      <c r="D2498">
        <v>5.9</v>
      </c>
      <c r="E2498" s="2">
        <v>6.04</v>
      </c>
      <c r="F2498">
        <v>6.25</v>
      </c>
      <c r="G2498" s="49">
        <v>6.4</v>
      </c>
      <c r="H2498">
        <v>6.61</v>
      </c>
    </row>
    <row r="2499" spans="2:8" x14ac:dyDescent="0.25">
      <c r="B2499" s="1">
        <v>38917</v>
      </c>
      <c r="C2499">
        <v>5.71</v>
      </c>
      <c r="D2499">
        <v>5.82</v>
      </c>
      <c r="E2499" s="2">
        <v>5.97</v>
      </c>
      <c r="F2499">
        <v>6.17</v>
      </c>
      <c r="G2499" s="49">
        <v>6.34</v>
      </c>
      <c r="H2499">
        <v>6.55</v>
      </c>
    </row>
    <row r="2500" spans="2:8" x14ac:dyDescent="0.25">
      <c r="B2500" s="1">
        <v>38918</v>
      </c>
      <c r="C2500">
        <v>5.66</v>
      </c>
      <c r="D2500">
        <v>5.78</v>
      </c>
      <c r="E2500" s="2">
        <v>5.93</v>
      </c>
      <c r="F2500">
        <v>6.14</v>
      </c>
      <c r="G2500" s="49">
        <v>6.3</v>
      </c>
      <c r="H2500">
        <v>6.52</v>
      </c>
    </row>
    <row r="2501" spans="2:8" x14ac:dyDescent="0.25">
      <c r="B2501" s="1">
        <v>38919</v>
      </c>
      <c r="C2501">
        <v>5.66</v>
      </c>
      <c r="D2501">
        <v>5.79</v>
      </c>
      <c r="E2501" s="2">
        <v>5.94</v>
      </c>
      <c r="F2501">
        <v>6.16</v>
      </c>
      <c r="G2501" s="49">
        <v>6.32</v>
      </c>
      <c r="H2501">
        <v>6.54</v>
      </c>
    </row>
    <row r="2502" spans="2:8" x14ac:dyDescent="0.25">
      <c r="B2502" s="1">
        <v>38922</v>
      </c>
      <c r="C2502">
        <v>5.68</v>
      </c>
      <c r="D2502">
        <v>5.79</v>
      </c>
      <c r="E2502" s="2">
        <v>5.94</v>
      </c>
      <c r="F2502">
        <v>6.15</v>
      </c>
      <c r="G2502" s="49">
        <v>6.31</v>
      </c>
      <c r="H2502">
        <v>6.54</v>
      </c>
    </row>
    <row r="2503" spans="2:8" x14ac:dyDescent="0.25">
      <c r="B2503" s="1">
        <v>38923</v>
      </c>
      <c r="C2503">
        <v>5.7</v>
      </c>
      <c r="D2503">
        <v>5.82</v>
      </c>
      <c r="E2503" s="2">
        <v>5.97</v>
      </c>
      <c r="F2503">
        <v>6.17</v>
      </c>
      <c r="G2503" s="49">
        <v>6.34</v>
      </c>
      <c r="H2503">
        <v>6.57</v>
      </c>
    </row>
    <row r="2504" spans="2:8" x14ac:dyDescent="0.25">
      <c r="B2504" s="1">
        <v>38924</v>
      </c>
      <c r="C2504">
        <v>5.66</v>
      </c>
      <c r="D2504">
        <v>5.78</v>
      </c>
      <c r="E2504" s="2">
        <v>5.93</v>
      </c>
      <c r="F2504">
        <v>6.14</v>
      </c>
      <c r="G2504" s="49">
        <v>6.31</v>
      </c>
      <c r="H2504">
        <v>6.54</v>
      </c>
    </row>
    <row r="2505" spans="2:8" x14ac:dyDescent="0.25">
      <c r="B2505" s="1">
        <v>38925</v>
      </c>
      <c r="C2505">
        <v>5.65</v>
      </c>
      <c r="D2505">
        <v>5.78</v>
      </c>
      <c r="E2505" s="2">
        <v>5.92</v>
      </c>
      <c r="F2505">
        <v>6.14</v>
      </c>
      <c r="G2505" s="49">
        <v>6.31</v>
      </c>
      <c r="H2505">
        <v>6.54</v>
      </c>
    </row>
    <row r="2506" spans="2:8" x14ac:dyDescent="0.25">
      <c r="B2506" s="1">
        <v>38926</v>
      </c>
      <c r="C2506">
        <v>5.59</v>
      </c>
      <c r="D2506">
        <v>5.71</v>
      </c>
      <c r="E2506" s="2">
        <v>5.86</v>
      </c>
      <c r="F2506">
        <v>6.09</v>
      </c>
      <c r="G2506" s="49">
        <v>6.26</v>
      </c>
      <c r="H2506">
        <v>6.49</v>
      </c>
    </row>
    <row r="2507" spans="2:8" x14ac:dyDescent="0.25">
      <c r="B2507" s="1">
        <v>38929</v>
      </c>
      <c r="C2507">
        <v>5.57</v>
      </c>
      <c r="D2507">
        <v>5.71</v>
      </c>
      <c r="E2507" s="2">
        <v>5.87</v>
      </c>
      <c r="F2507">
        <v>6.1</v>
      </c>
      <c r="G2507" s="49">
        <v>6.23</v>
      </c>
      <c r="H2507">
        <v>6.5</v>
      </c>
    </row>
    <row r="2508" spans="2:8" x14ac:dyDescent="0.25">
      <c r="B2508" s="1">
        <v>38930</v>
      </c>
      <c r="C2508">
        <v>5.55</v>
      </c>
      <c r="D2508">
        <v>5.7</v>
      </c>
      <c r="E2508" s="2">
        <v>5.86</v>
      </c>
      <c r="F2508">
        <v>6.09</v>
      </c>
      <c r="G2508" s="49">
        <v>6.22</v>
      </c>
      <c r="H2508">
        <v>6.49</v>
      </c>
    </row>
    <row r="2509" spans="2:8" x14ac:dyDescent="0.25">
      <c r="B2509" s="1">
        <v>38931</v>
      </c>
      <c r="C2509">
        <v>5.54</v>
      </c>
      <c r="D2509">
        <v>5.68</v>
      </c>
      <c r="E2509" s="2">
        <v>5.84</v>
      </c>
      <c r="F2509">
        <v>6.06</v>
      </c>
      <c r="G2509" s="49">
        <v>6.2</v>
      </c>
      <c r="H2509">
        <v>6.47</v>
      </c>
    </row>
    <row r="2510" spans="2:8" x14ac:dyDescent="0.25">
      <c r="B2510" s="1">
        <v>38932</v>
      </c>
      <c r="C2510">
        <v>5.56</v>
      </c>
      <c r="D2510">
        <v>5.69</v>
      </c>
      <c r="E2510" s="2">
        <v>5.84</v>
      </c>
      <c r="F2510">
        <v>6.05</v>
      </c>
      <c r="G2510" s="49">
        <v>6.2</v>
      </c>
      <c r="H2510">
        <v>6.45</v>
      </c>
    </row>
    <row r="2511" spans="2:8" x14ac:dyDescent="0.25">
      <c r="B2511" s="1">
        <v>38933</v>
      </c>
      <c r="C2511">
        <v>5.5</v>
      </c>
      <c r="D2511">
        <v>5.63</v>
      </c>
      <c r="E2511" s="2">
        <v>5.78</v>
      </c>
      <c r="F2511">
        <v>6</v>
      </c>
      <c r="G2511" s="49">
        <v>6.15</v>
      </c>
      <c r="H2511">
        <v>6.42</v>
      </c>
    </row>
    <row r="2512" spans="2:8" x14ac:dyDescent="0.25">
      <c r="B2512" s="1">
        <v>38936</v>
      </c>
      <c r="C2512">
        <v>5.53</v>
      </c>
      <c r="D2512">
        <v>5.66</v>
      </c>
      <c r="E2512" s="2">
        <v>5.81</v>
      </c>
      <c r="F2512">
        <v>6.02</v>
      </c>
      <c r="G2512" s="49">
        <v>6.17</v>
      </c>
      <c r="H2512">
        <v>6.43</v>
      </c>
    </row>
    <row r="2513" spans="2:8" x14ac:dyDescent="0.25">
      <c r="B2513" s="1">
        <v>38937</v>
      </c>
      <c r="C2513">
        <v>5.51</v>
      </c>
      <c r="D2513">
        <v>5.64</v>
      </c>
      <c r="E2513" s="2">
        <v>5.8</v>
      </c>
      <c r="F2513">
        <v>6.02</v>
      </c>
      <c r="G2513" s="49">
        <v>6.17</v>
      </c>
      <c r="H2513">
        <v>6.45</v>
      </c>
    </row>
    <row r="2514" spans="2:8" x14ac:dyDescent="0.25">
      <c r="B2514" s="1">
        <v>38938</v>
      </c>
      <c r="C2514">
        <v>5.51</v>
      </c>
      <c r="D2514">
        <v>5.65</v>
      </c>
      <c r="E2514" s="2">
        <v>5.81</v>
      </c>
      <c r="F2514">
        <v>6.04</v>
      </c>
      <c r="G2514" s="49">
        <v>6.18</v>
      </c>
      <c r="H2514">
        <v>6.47</v>
      </c>
    </row>
    <row r="2515" spans="2:8" x14ac:dyDescent="0.25">
      <c r="B2515" s="1">
        <v>38939</v>
      </c>
      <c r="C2515">
        <v>5.51</v>
      </c>
      <c r="D2515">
        <v>5.66</v>
      </c>
      <c r="E2515" s="2">
        <v>5.82</v>
      </c>
      <c r="F2515">
        <v>6.04</v>
      </c>
      <c r="G2515" s="49">
        <v>6.18</v>
      </c>
      <c r="H2515">
        <v>6.48</v>
      </c>
    </row>
    <row r="2516" spans="2:8" x14ac:dyDescent="0.25">
      <c r="B2516" s="1">
        <v>38940</v>
      </c>
      <c r="C2516">
        <v>5.56</v>
      </c>
      <c r="D2516">
        <v>5.7</v>
      </c>
      <c r="E2516" s="2">
        <v>5.86</v>
      </c>
      <c r="F2516">
        <v>6.08</v>
      </c>
      <c r="G2516" s="49">
        <v>6.22</v>
      </c>
      <c r="H2516">
        <v>6.51</v>
      </c>
    </row>
    <row r="2517" spans="2:8" x14ac:dyDescent="0.25">
      <c r="B2517" s="1">
        <v>38943</v>
      </c>
      <c r="C2517">
        <v>5.6</v>
      </c>
      <c r="D2517">
        <v>5.74</v>
      </c>
      <c r="E2517" s="2">
        <v>5.9</v>
      </c>
      <c r="F2517">
        <v>6.1</v>
      </c>
      <c r="G2517" s="49">
        <v>6.24</v>
      </c>
      <c r="H2517">
        <v>6.51</v>
      </c>
    </row>
    <row r="2518" spans="2:8" x14ac:dyDescent="0.25">
      <c r="B2518" s="1">
        <v>38944</v>
      </c>
      <c r="C2518">
        <v>5.54</v>
      </c>
      <c r="D2518">
        <v>5.67</v>
      </c>
      <c r="E2518" s="2">
        <v>5.82</v>
      </c>
      <c r="F2518">
        <v>6.03</v>
      </c>
      <c r="G2518" s="49">
        <v>6.18</v>
      </c>
      <c r="H2518">
        <v>6.44</v>
      </c>
    </row>
    <row r="2519" spans="2:8" x14ac:dyDescent="0.25">
      <c r="B2519" s="1">
        <v>38945</v>
      </c>
      <c r="C2519">
        <v>5.48</v>
      </c>
      <c r="D2519">
        <v>5.6</v>
      </c>
      <c r="E2519" s="2">
        <v>5.76</v>
      </c>
      <c r="F2519">
        <v>5.97</v>
      </c>
      <c r="G2519" s="49">
        <v>6.12</v>
      </c>
      <c r="H2519">
        <v>6.39</v>
      </c>
    </row>
    <row r="2520" spans="2:8" x14ac:dyDescent="0.25">
      <c r="B2520" s="1">
        <v>38946</v>
      </c>
      <c r="C2520">
        <v>5.49</v>
      </c>
      <c r="D2520">
        <v>5.6</v>
      </c>
      <c r="E2520" s="2">
        <v>5.76</v>
      </c>
      <c r="F2520">
        <v>5.97</v>
      </c>
      <c r="G2520" s="49">
        <v>6.12</v>
      </c>
      <c r="H2520">
        <v>6.39</v>
      </c>
    </row>
    <row r="2521" spans="2:8" x14ac:dyDescent="0.25">
      <c r="B2521" s="1">
        <v>38947</v>
      </c>
      <c r="C2521">
        <v>5.46</v>
      </c>
      <c r="D2521">
        <v>5.57</v>
      </c>
      <c r="E2521" s="2">
        <v>5.73</v>
      </c>
      <c r="F2521">
        <v>5.94</v>
      </c>
      <c r="G2521" s="49">
        <v>6.09</v>
      </c>
      <c r="H2521">
        <v>6.36</v>
      </c>
    </row>
    <row r="2522" spans="2:8" x14ac:dyDescent="0.25">
      <c r="B2522" s="1">
        <v>38950</v>
      </c>
      <c r="C2522">
        <v>5.46</v>
      </c>
      <c r="D2522">
        <v>5.56</v>
      </c>
      <c r="E2522" s="2">
        <v>5.72</v>
      </c>
      <c r="F2522">
        <v>5.92</v>
      </c>
      <c r="G2522" s="49">
        <v>6.08</v>
      </c>
      <c r="H2522">
        <v>6.35</v>
      </c>
    </row>
    <row r="2523" spans="2:8" x14ac:dyDescent="0.25">
      <c r="B2523" s="1">
        <v>38951</v>
      </c>
      <c r="C2523">
        <v>5.46</v>
      </c>
      <c r="D2523">
        <v>5.55</v>
      </c>
      <c r="E2523" s="2">
        <v>5.71</v>
      </c>
      <c r="F2523">
        <v>5.91</v>
      </c>
      <c r="G2523" s="49">
        <v>6.07</v>
      </c>
      <c r="H2523">
        <v>6.34</v>
      </c>
    </row>
    <row r="2524" spans="2:8" x14ac:dyDescent="0.25">
      <c r="B2524" s="1">
        <v>38952</v>
      </c>
      <c r="C2524">
        <v>5.46</v>
      </c>
      <c r="D2524">
        <v>5.56</v>
      </c>
      <c r="E2524" s="2">
        <v>5.72</v>
      </c>
      <c r="F2524">
        <v>5.91</v>
      </c>
      <c r="G2524" s="49">
        <v>6.08</v>
      </c>
      <c r="H2524">
        <v>6.35</v>
      </c>
    </row>
    <row r="2525" spans="2:8" x14ac:dyDescent="0.25">
      <c r="B2525" s="1">
        <v>38953</v>
      </c>
      <c r="C2525">
        <v>5.47</v>
      </c>
      <c r="D2525">
        <v>5.56</v>
      </c>
      <c r="E2525" s="2">
        <v>5.72</v>
      </c>
      <c r="F2525">
        <v>5.9</v>
      </c>
      <c r="G2525" s="49">
        <v>6.06</v>
      </c>
      <c r="H2525">
        <v>6.34</v>
      </c>
    </row>
    <row r="2526" spans="2:8" x14ac:dyDescent="0.25">
      <c r="B2526" s="1">
        <v>38954</v>
      </c>
      <c r="C2526">
        <v>5.45</v>
      </c>
      <c r="D2526">
        <v>5.54</v>
      </c>
      <c r="E2526" s="2">
        <v>5.7</v>
      </c>
      <c r="F2526">
        <v>5.89</v>
      </c>
      <c r="G2526" s="49">
        <v>6.05</v>
      </c>
      <c r="H2526">
        <v>6.33</v>
      </c>
    </row>
    <row r="2527" spans="2:8" x14ac:dyDescent="0.25">
      <c r="B2527" s="1">
        <v>38957</v>
      </c>
      <c r="C2527">
        <v>5.47</v>
      </c>
      <c r="D2527">
        <v>5.56</v>
      </c>
      <c r="E2527" s="2">
        <v>5.72</v>
      </c>
      <c r="F2527">
        <v>5.9</v>
      </c>
      <c r="G2527" s="49">
        <v>6.06</v>
      </c>
      <c r="H2527">
        <v>6.34</v>
      </c>
    </row>
    <row r="2528" spans="2:8" x14ac:dyDescent="0.25">
      <c r="B2528" s="1">
        <v>38958</v>
      </c>
      <c r="C2528">
        <v>5.46</v>
      </c>
      <c r="D2528">
        <v>5.55</v>
      </c>
      <c r="E2528" s="2">
        <v>5.7</v>
      </c>
      <c r="F2528">
        <v>5.89</v>
      </c>
      <c r="G2528" s="49">
        <v>6.05</v>
      </c>
      <c r="H2528">
        <v>6.33</v>
      </c>
    </row>
    <row r="2529" spans="2:8" x14ac:dyDescent="0.25">
      <c r="B2529" s="1">
        <v>38959</v>
      </c>
      <c r="C2529">
        <v>5.42</v>
      </c>
      <c r="D2529">
        <v>5.52</v>
      </c>
      <c r="E2529" s="2">
        <v>5.68</v>
      </c>
      <c r="F2529">
        <v>5.86</v>
      </c>
      <c r="G2529" s="49">
        <v>6.02</v>
      </c>
      <c r="H2529">
        <v>6.31</v>
      </c>
    </row>
    <row r="2530" spans="2:8" x14ac:dyDescent="0.25">
      <c r="B2530" s="1">
        <v>38960</v>
      </c>
      <c r="C2530">
        <v>5.38</v>
      </c>
      <c r="D2530">
        <v>5.49</v>
      </c>
      <c r="E2530" s="2">
        <v>5.64</v>
      </c>
      <c r="F2530">
        <v>5.83</v>
      </c>
      <c r="G2530" s="49">
        <v>5.98</v>
      </c>
      <c r="H2530">
        <v>6.28</v>
      </c>
    </row>
    <row r="2531" spans="2:8" x14ac:dyDescent="0.25">
      <c r="B2531" s="1">
        <v>38961</v>
      </c>
      <c r="C2531">
        <v>5.36</v>
      </c>
      <c r="D2531">
        <v>5.47</v>
      </c>
      <c r="E2531" s="2">
        <v>5.63</v>
      </c>
      <c r="F2531">
        <v>5.82</v>
      </c>
      <c r="G2531" s="49">
        <v>5.98</v>
      </c>
      <c r="H2531">
        <v>6.27</v>
      </c>
    </row>
    <row r="2532" spans="2:8" x14ac:dyDescent="0.25">
      <c r="B2532" s="1">
        <v>38964</v>
      </c>
      <c r="C2532">
        <v>5.36</v>
      </c>
      <c r="D2532">
        <v>5.47</v>
      </c>
      <c r="E2532" s="2">
        <v>5.63</v>
      </c>
      <c r="F2532">
        <v>5.82</v>
      </c>
      <c r="G2532" s="49">
        <v>5.98</v>
      </c>
      <c r="H2532">
        <v>6.28</v>
      </c>
    </row>
    <row r="2533" spans="2:8" x14ac:dyDescent="0.25">
      <c r="B2533" s="1">
        <v>38965</v>
      </c>
      <c r="C2533">
        <v>5.39</v>
      </c>
      <c r="D2533">
        <v>5.51</v>
      </c>
      <c r="E2533" s="2">
        <v>5.67</v>
      </c>
      <c r="F2533">
        <v>5.87</v>
      </c>
      <c r="G2533" s="49">
        <v>6.03</v>
      </c>
      <c r="H2533">
        <v>6.33</v>
      </c>
    </row>
    <row r="2534" spans="2:8" x14ac:dyDescent="0.25">
      <c r="B2534" s="1">
        <v>38966</v>
      </c>
      <c r="C2534">
        <v>5.4</v>
      </c>
      <c r="D2534">
        <v>5.53</v>
      </c>
      <c r="E2534" s="2">
        <v>5.69</v>
      </c>
      <c r="F2534">
        <v>5.89</v>
      </c>
      <c r="G2534" s="49">
        <v>6.04</v>
      </c>
      <c r="H2534">
        <v>6.35</v>
      </c>
    </row>
    <row r="2535" spans="2:8" x14ac:dyDescent="0.25">
      <c r="B2535" s="1">
        <v>38967</v>
      </c>
      <c r="C2535">
        <v>5.4</v>
      </c>
      <c r="D2535">
        <v>5.52</v>
      </c>
      <c r="E2535" s="2">
        <v>5.69</v>
      </c>
      <c r="F2535">
        <v>5.89</v>
      </c>
      <c r="G2535" s="49">
        <v>6.04</v>
      </c>
      <c r="H2535">
        <v>6.34</v>
      </c>
    </row>
    <row r="2536" spans="2:8" x14ac:dyDescent="0.25">
      <c r="B2536" s="1">
        <v>38968</v>
      </c>
      <c r="C2536">
        <v>5.38</v>
      </c>
      <c r="D2536">
        <v>5.49</v>
      </c>
      <c r="E2536" s="2">
        <v>5.65</v>
      </c>
      <c r="F2536">
        <v>5.86</v>
      </c>
      <c r="G2536" s="49">
        <v>6.02</v>
      </c>
      <c r="H2536">
        <v>6.32</v>
      </c>
    </row>
    <row r="2537" spans="2:8" x14ac:dyDescent="0.25">
      <c r="B2537" s="1">
        <v>38971</v>
      </c>
      <c r="C2537">
        <v>5.41</v>
      </c>
      <c r="D2537">
        <v>5.52</v>
      </c>
      <c r="E2537" s="2">
        <v>5.68</v>
      </c>
      <c r="F2537">
        <v>5.89</v>
      </c>
      <c r="G2537" s="49">
        <v>6.04</v>
      </c>
      <c r="H2537">
        <v>6.34</v>
      </c>
    </row>
    <row r="2538" spans="2:8" x14ac:dyDescent="0.25">
      <c r="B2538" s="1">
        <v>38972</v>
      </c>
      <c r="C2538">
        <v>5.4</v>
      </c>
      <c r="D2538">
        <v>5.5</v>
      </c>
      <c r="E2538" s="2">
        <v>5.66</v>
      </c>
      <c r="F2538">
        <v>5.86</v>
      </c>
      <c r="G2538" s="49">
        <v>6.02</v>
      </c>
      <c r="H2538">
        <v>6.31</v>
      </c>
    </row>
    <row r="2539" spans="2:8" x14ac:dyDescent="0.25">
      <c r="B2539" s="1">
        <v>38973</v>
      </c>
      <c r="C2539">
        <v>5.39</v>
      </c>
      <c r="D2539">
        <v>5.49</v>
      </c>
      <c r="E2539" s="2">
        <v>5.65</v>
      </c>
      <c r="F2539">
        <v>5.86</v>
      </c>
      <c r="G2539" s="49">
        <v>6.01</v>
      </c>
      <c r="H2539">
        <v>6.3</v>
      </c>
    </row>
    <row r="2540" spans="2:8" x14ac:dyDescent="0.25">
      <c r="B2540" s="1">
        <v>38974</v>
      </c>
      <c r="C2540">
        <v>5.42</v>
      </c>
      <c r="D2540">
        <v>5.52</v>
      </c>
      <c r="E2540" s="2">
        <v>5.68</v>
      </c>
      <c r="F2540">
        <v>5.88</v>
      </c>
      <c r="G2540" s="49">
        <v>6.04</v>
      </c>
      <c r="H2540">
        <v>6.32</v>
      </c>
    </row>
    <row r="2541" spans="2:8" x14ac:dyDescent="0.25">
      <c r="B2541" s="1">
        <v>38975</v>
      </c>
      <c r="C2541">
        <v>5.44</v>
      </c>
      <c r="D2541">
        <v>5.54</v>
      </c>
      <c r="E2541" s="2">
        <v>5.69</v>
      </c>
      <c r="F2541">
        <v>5.88</v>
      </c>
      <c r="G2541" s="49">
        <v>6.04</v>
      </c>
      <c r="H2541">
        <v>6.31</v>
      </c>
    </row>
    <row r="2542" spans="2:8" x14ac:dyDescent="0.25">
      <c r="B2542" s="1">
        <v>38978</v>
      </c>
      <c r="C2542">
        <v>5.46</v>
      </c>
      <c r="D2542">
        <v>5.55</v>
      </c>
      <c r="E2542" s="2">
        <v>5.7</v>
      </c>
      <c r="F2542">
        <v>5.89</v>
      </c>
      <c r="G2542" s="49">
        <v>6.06</v>
      </c>
      <c r="H2542">
        <v>6.32</v>
      </c>
    </row>
    <row r="2543" spans="2:8" x14ac:dyDescent="0.25">
      <c r="B2543" s="1">
        <v>38979</v>
      </c>
      <c r="C2543">
        <v>5.4</v>
      </c>
      <c r="D2543">
        <v>5.47</v>
      </c>
      <c r="E2543" s="2">
        <v>5.62</v>
      </c>
      <c r="F2543">
        <v>5.82</v>
      </c>
      <c r="G2543" s="49">
        <v>5.99</v>
      </c>
      <c r="H2543">
        <v>6.26</v>
      </c>
    </row>
    <row r="2544" spans="2:8" x14ac:dyDescent="0.25">
      <c r="B2544" s="1">
        <v>38980</v>
      </c>
      <c r="C2544">
        <v>5.39</v>
      </c>
      <c r="D2544">
        <v>5.47</v>
      </c>
      <c r="E2544" s="2">
        <v>5.62</v>
      </c>
      <c r="F2544">
        <v>5.81</v>
      </c>
      <c r="G2544" s="49">
        <v>5.98</v>
      </c>
      <c r="H2544">
        <v>6.25</v>
      </c>
    </row>
    <row r="2545" spans="2:8" x14ac:dyDescent="0.25">
      <c r="B2545" s="1">
        <v>38981</v>
      </c>
      <c r="C2545">
        <v>5.31</v>
      </c>
      <c r="D2545">
        <v>5.38</v>
      </c>
      <c r="E2545" s="2">
        <v>5.53</v>
      </c>
      <c r="F2545">
        <v>5.74</v>
      </c>
      <c r="G2545" s="49">
        <v>5.91</v>
      </c>
      <c r="H2545">
        <v>6.19</v>
      </c>
    </row>
    <row r="2546" spans="2:8" x14ac:dyDescent="0.25">
      <c r="B2546" s="1">
        <v>38982</v>
      </c>
      <c r="C2546">
        <v>5.27</v>
      </c>
      <c r="D2546">
        <v>5.33</v>
      </c>
      <c r="E2546" s="2">
        <v>5.49</v>
      </c>
      <c r="F2546">
        <v>5.69</v>
      </c>
      <c r="G2546" s="49">
        <v>5.86</v>
      </c>
      <c r="H2546">
        <v>6.15</v>
      </c>
    </row>
    <row r="2547" spans="2:8" x14ac:dyDescent="0.25">
      <c r="B2547" s="1">
        <v>38985</v>
      </c>
      <c r="C2547">
        <v>5.25</v>
      </c>
      <c r="D2547">
        <v>5.3</v>
      </c>
      <c r="E2547" s="2">
        <v>5.45</v>
      </c>
      <c r="F2547">
        <v>5.65</v>
      </c>
      <c r="G2547" s="49">
        <v>5.82</v>
      </c>
      <c r="H2547">
        <v>6.1</v>
      </c>
    </row>
    <row r="2548" spans="2:8" x14ac:dyDescent="0.25">
      <c r="B2548" s="1">
        <v>38986</v>
      </c>
      <c r="C2548">
        <v>5.28</v>
      </c>
      <c r="D2548">
        <v>5.34</v>
      </c>
      <c r="E2548" s="2">
        <v>5.48</v>
      </c>
      <c r="F2548">
        <v>5.68</v>
      </c>
      <c r="G2548" s="49">
        <v>5.85</v>
      </c>
      <c r="H2548">
        <v>6.11</v>
      </c>
    </row>
    <row r="2549" spans="2:8" x14ac:dyDescent="0.25">
      <c r="B2549" s="1">
        <v>38987</v>
      </c>
      <c r="C2549">
        <v>5.27</v>
      </c>
      <c r="D2549">
        <v>5.34</v>
      </c>
      <c r="E2549" s="2">
        <v>5.49</v>
      </c>
      <c r="F2549">
        <v>5.68</v>
      </c>
      <c r="G2549" s="49">
        <v>5.86</v>
      </c>
      <c r="H2549">
        <v>6.13</v>
      </c>
    </row>
    <row r="2550" spans="2:8" x14ac:dyDescent="0.25">
      <c r="B2550" s="1">
        <v>38988</v>
      </c>
      <c r="C2550">
        <v>5.29</v>
      </c>
      <c r="D2550">
        <v>5.36</v>
      </c>
      <c r="E2550" s="2">
        <v>5.51</v>
      </c>
      <c r="F2550">
        <v>5.72</v>
      </c>
      <c r="G2550" s="49">
        <v>5.89</v>
      </c>
      <c r="H2550">
        <v>6.17</v>
      </c>
    </row>
    <row r="2551" spans="2:8" x14ac:dyDescent="0.25">
      <c r="B2551" s="1">
        <v>38989</v>
      </c>
      <c r="C2551">
        <v>5.3</v>
      </c>
      <c r="D2551">
        <v>5.38</v>
      </c>
      <c r="E2551" s="2">
        <v>5.53</v>
      </c>
      <c r="F2551">
        <v>5.72</v>
      </c>
      <c r="G2551" s="49">
        <v>5.89</v>
      </c>
      <c r="H2551">
        <v>6.17</v>
      </c>
    </row>
    <row r="2552" spans="2:8" x14ac:dyDescent="0.25">
      <c r="B2552" s="1">
        <v>38990</v>
      </c>
      <c r="C2552">
        <v>5.29</v>
      </c>
      <c r="D2552">
        <v>5.39</v>
      </c>
      <c r="E2552" s="2">
        <v>5.53</v>
      </c>
      <c r="F2552">
        <v>5.73</v>
      </c>
      <c r="G2552" s="49">
        <v>5.9</v>
      </c>
      <c r="H2552">
        <v>6.17</v>
      </c>
    </row>
    <row r="2553" spans="2:8" x14ac:dyDescent="0.25">
      <c r="B2553" s="1">
        <v>38992</v>
      </c>
      <c r="C2553">
        <v>5.25</v>
      </c>
      <c r="D2553">
        <v>5.35</v>
      </c>
      <c r="E2553" s="2">
        <v>5.5</v>
      </c>
      <c r="F2553">
        <v>5.73</v>
      </c>
      <c r="G2553" s="49">
        <v>5.9</v>
      </c>
      <c r="H2553">
        <v>6.17</v>
      </c>
    </row>
    <row r="2554" spans="2:8" x14ac:dyDescent="0.25">
      <c r="B2554" s="1">
        <v>38993</v>
      </c>
      <c r="C2554">
        <v>5.25</v>
      </c>
      <c r="D2554">
        <v>5.35</v>
      </c>
      <c r="E2554" s="2">
        <v>5.49</v>
      </c>
      <c r="F2554">
        <v>5.72</v>
      </c>
      <c r="G2554" s="49">
        <v>5.89</v>
      </c>
      <c r="H2554">
        <v>6.16</v>
      </c>
    </row>
    <row r="2555" spans="2:8" x14ac:dyDescent="0.25">
      <c r="B2555" s="1">
        <v>38994</v>
      </c>
      <c r="C2555">
        <v>5.2</v>
      </c>
      <c r="D2555">
        <v>5.29</v>
      </c>
      <c r="E2555" s="2">
        <v>5.44</v>
      </c>
      <c r="F2555">
        <v>5.67</v>
      </c>
      <c r="G2555" s="49">
        <v>5.85</v>
      </c>
      <c r="H2555">
        <v>6.13</v>
      </c>
    </row>
    <row r="2556" spans="2:8" x14ac:dyDescent="0.25">
      <c r="B2556" s="1">
        <v>38995</v>
      </c>
      <c r="C2556">
        <v>5.24</v>
      </c>
      <c r="D2556">
        <v>5.34</v>
      </c>
      <c r="E2556" s="2">
        <v>5.49</v>
      </c>
      <c r="F2556">
        <v>5.71</v>
      </c>
      <c r="G2556" s="49">
        <v>5.88</v>
      </c>
      <c r="H2556">
        <v>6.17</v>
      </c>
    </row>
    <row r="2557" spans="2:8" x14ac:dyDescent="0.25">
      <c r="B2557" s="1">
        <v>38996</v>
      </c>
      <c r="C2557">
        <v>5.32</v>
      </c>
      <c r="D2557">
        <v>5.44</v>
      </c>
      <c r="E2557" s="2">
        <v>5.58</v>
      </c>
      <c r="F2557">
        <v>5.8</v>
      </c>
      <c r="G2557" s="49">
        <v>5.97</v>
      </c>
      <c r="H2557">
        <v>6.24</v>
      </c>
    </row>
    <row r="2558" spans="2:8" x14ac:dyDescent="0.25">
      <c r="B2558" s="1">
        <v>38999</v>
      </c>
      <c r="C2558">
        <v>5.32</v>
      </c>
      <c r="D2558">
        <v>5.43</v>
      </c>
      <c r="E2558" s="2">
        <v>5.58</v>
      </c>
      <c r="F2558">
        <v>5.8</v>
      </c>
      <c r="G2558" s="49">
        <v>5.97</v>
      </c>
      <c r="H2558">
        <v>6.24</v>
      </c>
    </row>
    <row r="2559" spans="2:8" x14ac:dyDescent="0.25">
      <c r="B2559" s="1">
        <v>39000</v>
      </c>
      <c r="C2559">
        <v>5.39</v>
      </c>
      <c r="D2559">
        <v>5.49</v>
      </c>
      <c r="E2559" s="2">
        <v>5.64</v>
      </c>
      <c r="F2559">
        <v>5.85</v>
      </c>
      <c r="G2559" s="49">
        <v>6.02</v>
      </c>
      <c r="H2559">
        <v>6.28</v>
      </c>
    </row>
    <row r="2560" spans="2:8" x14ac:dyDescent="0.25">
      <c r="B2560" s="1">
        <v>39001</v>
      </c>
      <c r="C2560">
        <v>5.43</v>
      </c>
      <c r="D2560">
        <v>5.54</v>
      </c>
      <c r="E2560" s="2">
        <v>5.68</v>
      </c>
      <c r="F2560">
        <v>5.89</v>
      </c>
      <c r="G2560" s="49">
        <v>6.05</v>
      </c>
      <c r="H2560">
        <v>6.31</v>
      </c>
    </row>
    <row r="2561" spans="2:8" x14ac:dyDescent="0.25">
      <c r="B2561" s="1">
        <v>39002</v>
      </c>
      <c r="C2561">
        <v>5.42</v>
      </c>
      <c r="D2561">
        <v>5.52</v>
      </c>
      <c r="E2561" s="2">
        <v>5.66</v>
      </c>
      <c r="F2561">
        <v>5.87</v>
      </c>
      <c r="G2561" s="49">
        <v>6.04</v>
      </c>
      <c r="H2561">
        <v>6.31</v>
      </c>
    </row>
    <row r="2562" spans="2:8" x14ac:dyDescent="0.25">
      <c r="B2562" s="1">
        <v>39003</v>
      </c>
      <c r="C2562">
        <v>5.45</v>
      </c>
      <c r="D2562">
        <v>5.55</v>
      </c>
      <c r="E2562" s="2">
        <v>5.69</v>
      </c>
      <c r="F2562">
        <v>5.9</v>
      </c>
      <c r="G2562" s="49">
        <v>6.07</v>
      </c>
      <c r="H2562">
        <v>6.33</v>
      </c>
    </row>
    <row r="2563" spans="2:8" x14ac:dyDescent="0.25">
      <c r="B2563" s="1">
        <v>39006</v>
      </c>
      <c r="C2563">
        <v>5.44</v>
      </c>
      <c r="D2563">
        <v>5.53</v>
      </c>
      <c r="E2563" s="2">
        <v>5.67</v>
      </c>
      <c r="F2563">
        <v>5.88</v>
      </c>
      <c r="G2563" s="49">
        <v>6.05</v>
      </c>
      <c r="H2563">
        <v>6.3</v>
      </c>
    </row>
    <row r="2564" spans="2:8" x14ac:dyDescent="0.25">
      <c r="B2564" s="1">
        <v>39007</v>
      </c>
      <c r="C2564">
        <v>5.42</v>
      </c>
      <c r="D2564">
        <v>5.51</v>
      </c>
      <c r="E2564" s="2">
        <v>5.65</v>
      </c>
      <c r="F2564">
        <v>5.86</v>
      </c>
      <c r="G2564" s="49">
        <v>6.03</v>
      </c>
      <c r="H2564">
        <v>6.29</v>
      </c>
    </row>
    <row r="2565" spans="2:8" x14ac:dyDescent="0.25">
      <c r="B2565" s="1">
        <v>39008</v>
      </c>
      <c r="C2565">
        <v>5.43</v>
      </c>
      <c r="D2565">
        <v>5.51</v>
      </c>
      <c r="E2565" s="2">
        <v>5.64</v>
      </c>
      <c r="F2565">
        <v>5.84</v>
      </c>
      <c r="G2565" s="49">
        <v>6.02</v>
      </c>
      <c r="H2565">
        <v>6.27</v>
      </c>
    </row>
    <row r="2566" spans="2:8" x14ac:dyDescent="0.25">
      <c r="B2566" s="1">
        <v>39009</v>
      </c>
      <c r="C2566">
        <v>5.43</v>
      </c>
      <c r="D2566">
        <v>5.53</v>
      </c>
      <c r="E2566" s="2">
        <v>5.66</v>
      </c>
      <c r="F2566">
        <v>5.87</v>
      </c>
      <c r="G2566" s="49">
        <v>6.04</v>
      </c>
      <c r="H2566">
        <v>6.29</v>
      </c>
    </row>
    <row r="2567" spans="2:8" x14ac:dyDescent="0.25">
      <c r="B2567" s="1">
        <v>39010</v>
      </c>
      <c r="C2567">
        <v>5.44</v>
      </c>
      <c r="D2567">
        <v>5.53</v>
      </c>
      <c r="E2567" s="2">
        <v>5.66</v>
      </c>
      <c r="F2567">
        <v>5.86</v>
      </c>
      <c r="G2567" s="49">
        <v>6.03</v>
      </c>
      <c r="H2567">
        <v>6.28</v>
      </c>
    </row>
    <row r="2568" spans="2:8" x14ac:dyDescent="0.25">
      <c r="B2568" s="1">
        <v>39013</v>
      </c>
      <c r="C2568">
        <v>5.48</v>
      </c>
      <c r="D2568">
        <v>5.57</v>
      </c>
      <c r="E2568" s="2">
        <v>5.7</v>
      </c>
      <c r="F2568">
        <v>5.9</v>
      </c>
      <c r="G2568" s="49">
        <v>6.07</v>
      </c>
      <c r="H2568">
        <v>6.32</v>
      </c>
    </row>
    <row r="2569" spans="2:8" x14ac:dyDescent="0.25">
      <c r="B2569" s="1">
        <v>39014</v>
      </c>
      <c r="C2569">
        <v>5.49</v>
      </c>
      <c r="D2569">
        <v>5.57</v>
      </c>
      <c r="E2569" s="2">
        <v>5.7</v>
      </c>
      <c r="F2569">
        <v>5.9</v>
      </c>
      <c r="G2569" s="49">
        <v>6.07</v>
      </c>
      <c r="H2569">
        <v>6.31</v>
      </c>
    </row>
    <row r="2570" spans="2:8" x14ac:dyDescent="0.25">
      <c r="B2570" s="1">
        <v>39015</v>
      </c>
      <c r="C2570">
        <v>5.45</v>
      </c>
      <c r="D2570">
        <v>5.52</v>
      </c>
      <c r="E2570" s="2">
        <v>5.65</v>
      </c>
      <c r="F2570">
        <v>5.85</v>
      </c>
      <c r="G2570" s="49">
        <v>6.03</v>
      </c>
      <c r="H2570">
        <v>6.27</v>
      </c>
    </row>
    <row r="2571" spans="2:8" x14ac:dyDescent="0.25">
      <c r="B2571" s="1">
        <v>39016</v>
      </c>
      <c r="C2571">
        <v>5.39</v>
      </c>
      <c r="D2571">
        <v>5.46</v>
      </c>
      <c r="E2571" s="2">
        <v>5.59</v>
      </c>
      <c r="F2571">
        <v>5.79</v>
      </c>
      <c r="G2571" s="49">
        <v>5.98</v>
      </c>
      <c r="H2571">
        <v>6.21</v>
      </c>
    </row>
    <row r="2572" spans="2:8" x14ac:dyDescent="0.25">
      <c r="B2572" s="1">
        <v>39017</v>
      </c>
      <c r="C2572">
        <v>5.34</v>
      </c>
      <c r="D2572">
        <v>5.42</v>
      </c>
      <c r="E2572" s="2">
        <v>5.55</v>
      </c>
      <c r="F2572">
        <v>5.75</v>
      </c>
      <c r="G2572" s="49">
        <v>5.93</v>
      </c>
      <c r="H2572">
        <v>6.17</v>
      </c>
    </row>
    <row r="2573" spans="2:8" x14ac:dyDescent="0.25">
      <c r="B2573" s="1">
        <v>39020</v>
      </c>
      <c r="C2573">
        <v>5.34</v>
      </c>
      <c r="D2573">
        <v>5.41</v>
      </c>
      <c r="E2573" s="2">
        <v>5.54</v>
      </c>
      <c r="F2573">
        <v>5.74</v>
      </c>
      <c r="G2573" s="49">
        <v>5.93</v>
      </c>
      <c r="H2573">
        <v>6.16</v>
      </c>
    </row>
    <row r="2574" spans="2:8" x14ac:dyDescent="0.25">
      <c r="B2574" s="1">
        <v>39021</v>
      </c>
      <c r="C2574">
        <v>5.28</v>
      </c>
      <c r="D2574">
        <v>5.34</v>
      </c>
      <c r="E2574" s="2">
        <v>5.48</v>
      </c>
      <c r="F2574">
        <v>5.67</v>
      </c>
      <c r="G2574" s="49">
        <v>5.87</v>
      </c>
      <c r="H2574">
        <v>6.1</v>
      </c>
    </row>
    <row r="2575" spans="2:8" x14ac:dyDescent="0.25">
      <c r="B2575" s="1">
        <v>39022</v>
      </c>
      <c r="C2575">
        <v>5.23</v>
      </c>
      <c r="D2575">
        <v>5.29</v>
      </c>
      <c r="E2575" s="2">
        <v>5.43</v>
      </c>
      <c r="F2575">
        <v>5.62</v>
      </c>
      <c r="G2575" s="49">
        <v>5.82</v>
      </c>
      <c r="H2575">
        <v>6.05</v>
      </c>
    </row>
    <row r="2576" spans="2:8" x14ac:dyDescent="0.25">
      <c r="B2576" s="1">
        <v>39023</v>
      </c>
      <c r="C2576">
        <v>5.25</v>
      </c>
      <c r="D2576">
        <v>5.32</v>
      </c>
      <c r="E2576" s="2">
        <v>5.46</v>
      </c>
      <c r="F2576">
        <v>5.66</v>
      </c>
      <c r="G2576" s="49">
        <v>5.86</v>
      </c>
      <c r="H2576">
        <v>6.09</v>
      </c>
    </row>
    <row r="2577" spans="2:8" x14ac:dyDescent="0.25">
      <c r="B2577" s="1">
        <v>39024</v>
      </c>
      <c r="C2577">
        <v>5.37</v>
      </c>
      <c r="D2577">
        <v>5.45</v>
      </c>
      <c r="E2577" s="2">
        <v>5.58</v>
      </c>
      <c r="F2577">
        <v>5.77</v>
      </c>
      <c r="G2577" s="49">
        <v>5.96</v>
      </c>
      <c r="H2577">
        <v>6.16</v>
      </c>
    </row>
    <row r="2578" spans="2:8" x14ac:dyDescent="0.25">
      <c r="B2578" s="1">
        <v>39027</v>
      </c>
      <c r="C2578">
        <v>5.38</v>
      </c>
      <c r="D2578">
        <v>5.44</v>
      </c>
      <c r="E2578" s="2">
        <v>5.57</v>
      </c>
      <c r="F2578">
        <v>5.76</v>
      </c>
      <c r="G2578" s="49">
        <v>5.95</v>
      </c>
      <c r="H2578">
        <v>6.15</v>
      </c>
    </row>
    <row r="2579" spans="2:8" x14ac:dyDescent="0.25">
      <c r="B2579" s="1">
        <v>39028</v>
      </c>
      <c r="C2579">
        <v>5.34</v>
      </c>
      <c r="D2579">
        <v>5.39</v>
      </c>
      <c r="E2579" s="2">
        <v>5.52</v>
      </c>
      <c r="F2579">
        <v>5.7</v>
      </c>
      <c r="G2579" s="49">
        <v>5.9</v>
      </c>
      <c r="H2579">
        <v>6.11</v>
      </c>
    </row>
    <row r="2580" spans="2:8" x14ac:dyDescent="0.25">
      <c r="B2580" s="1">
        <v>39029</v>
      </c>
      <c r="C2580">
        <v>5.31</v>
      </c>
      <c r="D2580">
        <v>5.36</v>
      </c>
      <c r="E2580" s="2">
        <v>5.49</v>
      </c>
      <c r="F2580">
        <v>5.67</v>
      </c>
      <c r="G2580" s="49">
        <v>5.87</v>
      </c>
      <c r="H2580">
        <v>6.08</v>
      </c>
    </row>
    <row r="2581" spans="2:8" x14ac:dyDescent="0.25">
      <c r="B2581" s="1">
        <v>39030</v>
      </c>
      <c r="C2581">
        <v>5.31</v>
      </c>
      <c r="D2581">
        <v>5.36</v>
      </c>
      <c r="E2581" s="2">
        <v>5.49</v>
      </c>
      <c r="F2581">
        <v>5.67</v>
      </c>
      <c r="G2581" s="49">
        <v>5.87</v>
      </c>
      <c r="H2581">
        <v>6.08</v>
      </c>
    </row>
    <row r="2582" spans="2:8" x14ac:dyDescent="0.25">
      <c r="B2582" s="1">
        <v>39031</v>
      </c>
      <c r="C2582">
        <v>5.29</v>
      </c>
      <c r="D2582">
        <v>5.32</v>
      </c>
      <c r="E2582" s="2">
        <v>5.45</v>
      </c>
      <c r="F2582">
        <v>5.64</v>
      </c>
      <c r="G2582" s="49">
        <v>5.84</v>
      </c>
      <c r="H2582">
        <v>6.04</v>
      </c>
    </row>
    <row r="2583" spans="2:8" x14ac:dyDescent="0.25">
      <c r="B2583" s="1">
        <v>39034</v>
      </c>
      <c r="C2583">
        <v>5.31</v>
      </c>
      <c r="D2583">
        <v>5.34</v>
      </c>
      <c r="E2583" s="2">
        <v>5.47</v>
      </c>
      <c r="F2583">
        <v>5.64</v>
      </c>
      <c r="G2583" s="49">
        <v>5.84</v>
      </c>
      <c r="H2583">
        <v>6.05</v>
      </c>
    </row>
    <row r="2584" spans="2:8" x14ac:dyDescent="0.25">
      <c r="B2584" s="1">
        <v>39035</v>
      </c>
      <c r="C2584">
        <v>5.3</v>
      </c>
      <c r="D2584">
        <v>5.31</v>
      </c>
      <c r="E2584" s="2">
        <v>5.44</v>
      </c>
      <c r="F2584">
        <v>5.61</v>
      </c>
      <c r="G2584" s="49">
        <v>5.81</v>
      </c>
      <c r="H2584">
        <v>6.01</v>
      </c>
    </row>
    <row r="2585" spans="2:8" x14ac:dyDescent="0.25">
      <c r="B2585" s="1">
        <v>39036</v>
      </c>
      <c r="C2585">
        <v>5.35</v>
      </c>
      <c r="D2585">
        <v>5.38</v>
      </c>
      <c r="E2585" s="2">
        <v>5.5</v>
      </c>
      <c r="F2585">
        <v>5.66</v>
      </c>
      <c r="G2585" s="49">
        <v>5.86</v>
      </c>
      <c r="H2585">
        <v>6.04</v>
      </c>
    </row>
    <row r="2586" spans="2:8" x14ac:dyDescent="0.25">
      <c r="B2586" s="1">
        <v>39037</v>
      </c>
      <c r="C2586">
        <v>5.38</v>
      </c>
      <c r="D2586">
        <v>5.42</v>
      </c>
      <c r="E2586" s="2">
        <v>5.54</v>
      </c>
      <c r="F2586">
        <v>5.7</v>
      </c>
      <c r="G2586" s="49">
        <v>5.89</v>
      </c>
      <c r="H2586">
        <v>6.08</v>
      </c>
    </row>
    <row r="2587" spans="2:8" x14ac:dyDescent="0.25">
      <c r="B2587" s="1">
        <v>39038</v>
      </c>
      <c r="C2587">
        <v>5.32</v>
      </c>
      <c r="D2587">
        <v>5.35</v>
      </c>
      <c r="E2587" s="2">
        <v>5.47</v>
      </c>
      <c r="F2587">
        <v>5.64</v>
      </c>
      <c r="G2587" s="49">
        <v>5.84</v>
      </c>
      <c r="H2587">
        <v>6.04</v>
      </c>
    </row>
    <row r="2588" spans="2:8" x14ac:dyDescent="0.25">
      <c r="B2588" s="1">
        <v>39041</v>
      </c>
      <c r="C2588">
        <v>5.31</v>
      </c>
      <c r="D2588">
        <v>5.34</v>
      </c>
      <c r="E2588" s="2">
        <v>5.46</v>
      </c>
      <c r="F2588">
        <v>5.64</v>
      </c>
      <c r="G2588" s="49">
        <v>5.84</v>
      </c>
      <c r="H2588">
        <v>6.03</v>
      </c>
    </row>
    <row r="2589" spans="2:8" x14ac:dyDescent="0.25">
      <c r="B2589" s="1">
        <v>39042</v>
      </c>
      <c r="C2589">
        <v>5.3</v>
      </c>
      <c r="D2589">
        <v>5.32</v>
      </c>
      <c r="E2589" s="2">
        <v>5.45</v>
      </c>
      <c r="F2589">
        <v>5.62</v>
      </c>
      <c r="G2589" s="49">
        <v>5.82</v>
      </c>
      <c r="H2589">
        <v>6.01</v>
      </c>
    </row>
    <row r="2590" spans="2:8" x14ac:dyDescent="0.25">
      <c r="B2590" s="1">
        <v>39043</v>
      </c>
      <c r="C2590">
        <v>5.29</v>
      </c>
      <c r="D2590">
        <v>5.31</v>
      </c>
      <c r="E2590" s="2">
        <v>5.44</v>
      </c>
      <c r="F2590">
        <v>5.61</v>
      </c>
      <c r="G2590" s="49">
        <v>5.81</v>
      </c>
      <c r="H2590">
        <v>6.01</v>
      </c>
    </row>
    <row r="2591" spans="2:8" x14ac:dyDescent="0.25">
      <c r="B2591" s="1">
        <v>39044</v>
      </c>
      <c r="C2591">
        <v>5.29</v>
      </c>
      <c r="D2591">
        <v>5.31</v>
      </c>
      <c r="E2591" s="2">
        <v>5.44</v>
      </c>
      <c r="F2591">
        <v>5.61</v>
      </c>
      <c r="G2591" s="49">
        <v>5.81</v>
      </c>
      <c r="H2591">
        <v>6</v>
      </c>
    </row>
    <row r="2592" spans="2:8" x14ac:dyDescent="0.25">
      <c r="B2592" s="1">
        <v>39045</v>
      </c>
      <c r="C2592">
        <v>5.27</v>
      </c>
      <c r="D2592">
        <v>5.29</v>
      </c>
      <c r="E2592" s="2">
        <v>5.42</v>
      </c>
      <c r="F2592">
        <v>5.59</v>
      </c>
      <c r="G2592" s="49">
        <v>5.79</v>
      </c>
      <c r="H2592">
        <v>5.99</v>
      </c>
    </row>
    <row r="2593" spans="2:8" x14ac:dyDescent="0.25">
      <c r="B2593" s="1">
        <v>39048</v>
      </c>
      <c r="C2593">
        <v>5.27</v>
      </c>
      <c r="D2593">
        <v>5.28</v>
      </c>
      <c r="E2593" s="2">
        <v>5.4</v>
      </c>
      <c r="F2593">
        <v>5.58</v>
      </c>
      <c r="G2593" s="49">
        <v>5.78</v>
      </c>
      <c r="H2593">
        <v>5.98</v>
      </c>
    </row>
    <row r="2594" spans="2:8" x14ac:dyDescent="0.25">
      <c r="B2594" s="1">
        <v>39049</v>
      </c>
      <c r="C2594">
        <v>5.23</v>
      </c>
      <c r="D2594">
        <v>5.24</v>
      </c>
      <c r="E2594" s="2">
        <v>5.37</v>
      </c>
      <c r="F2594">
        <v>5.55</v>
      </c>
      <c r="G2594" s="49">
        <v>5.76</v>
      </c>
      <c r="H2594">
        <v>5.96</v>
      </c>
    </row>
    <row r="2595" spans="2:8" x14ac:dyDescent="0.25">
      <c r="B2595" s="1">
        <v>39050</v>
      </c>
      <c r="C2595">
        <v>5.24</v>
      </c>
      <c r="D2595">
        <v>5.26</v>
      </c>
      <c r="E2595" s="2">
        <v>5.38</v>
      </c>
      <c r="F2595">
        <v>5.56</v>
      </c>
      <c r="G2595" s="49">
        <v>5.77</v>
      </c>
      <c r="H2595">
        <v>5.97</v>
      </c>
    </row>
    <row r="2596" spans="2:8" x14ac:dyDescent="0.25">
      <c r="B2596" s="1">
        <v>39051</v>
      </c>
      <c r="C2596">
        <v>5.18</v>
      </c>
      <c r="D2596">
        <v>5.18</v>
      </c>
      <c r="E2596" s="2">
        <v>5.33</v>
      </c>
      <c r="F2596">
        <v>5.5</v>
      </c>
      <c r="G2596" s="49">
        <v>5.72</v>
      </c>
      <c r="H2596">
        <v>5.94</v>
      </c>
    </row>
    <row r="2597" spans="2:8" x14ac:dyDescent="0.25">
      <c r="B2597" s="1">
        <v>39052</v>
      </c>
      <c r="C2597">
        <v>5.0999999999999996</v>
      </c>
      <c r="D2597">
        <v>5.12</v>
      </c>
      <c r="E2597" s="2">
        <v>5.28</v>
      </c>
      <c r="F2597">
        <v>5.47</v>
      </c>
      <c r="G2597" s="49">
        <v>5.69</v>
      </c>
      <c r="H2597">
        <v>5.92</v>
      </c>
    </row>
    <row r="2598" spans="2:8" x14ac:dyDescent="0.25">
      <c r="B2598" s="1">
        <v>39055</v>
      </c>
      <c r="C2598">
        <v>5.08</v>
      </c>
      <c r="D2598">
        <v>5.1100000000000003</v>
      </c>
      <c r="E2598" s="2">
        <v>5.28</v>
      </c>
      <c r="F2598">
        <v>5.47</v>
      </c>
      <c r="G2598" s="49">
        <v>5.69</v>
      </c>
      <c r="H2598">
        <v>5.92</v>
      </c>
    </row>
    <row r="2599" spans="2:8" x14ac:dyDescent="0.25">
      <c r="B2599" s="1">
        <v>39056</v>
      </c>
      <c r="C2599">
        <v>5.07</v>
      </c>
      <c r="D2599">
        <v>5.1100000000000003</v>
      </c>
      <c r="E2599" s="2">
        <v>5.28</v>
      </c>
      <c r="F2599">
        <v>5.48</v>
      </c>
      <c r="G2599" s="49">
        <v>5.7</v>
      </c>
      <c r="H2599">
        <v>5.94</v>
      </c>
    </row>
    <row r="2600" spans="2:8" x14ac:dyDescent="0.25">
      <c r="B2600" s="1">
        <v>39057</v>
      </c>
      <c r="C2600">
        <v>5.12</v>
      </c>
      <c r="D2600">
        <v>5.16</v>
      </c>
      <c r="E2600" s="2">
        <v>5.32</v>
      </c>
      <c r="F2600">
        <v>5.51</v>
      </c>
      <c r="G2600" s="49">
        <v>5.73</v>
      </c>
      <c r="H2600">
        <v>5.96</v>
      </c>
    </row>
    <row r="2601" spans="2:8" x14ac:dyDescent="0.25">
      <c r="B2601" s="1">
        <v>39058</v>
      </c>
      <c r="C2601">
        <v>5.12</v>
      </c>
      <c r="D2601">
        <v>5.16</v>
      </c>
      <c r="E2601" s="2">
        <v>5.32</v>
      </c>
      <c r="F2601">
        <v>5.51</v>
      </c>
      <c r="G2601" s="49">
        <v>5.73</v>
      </c>
      <c r="H2601">
        <v>5.96</v>
      </c>
    </row>
    <row r="2602" spans="2:8" x14ac:dyDescent="0.25">
      <c r="B2602" s="1">
        <v>39059</v>
      </c>
      <c r="C2602">
        <v>5.2</v>
      </c>
      <c r="D2602">
        <v>5.24</v>
      </c>
      <c r="E2602" s="2">
        <v>5.4</v>
      </c>
      <c r="F2602">
        <v>5.58</v>
      </c>
      <c r="G2602" s="49">
        <v>5.79</v>
      </c>
      <c r="H2602">
        <v>6.02</v>
      </c>
    </row>
    <row r="2603" spans="2:8" x14ac:dyDescent="0.25">
      <c r="B2603" s="1">
        <v>39062</v>
      </c>
      <c r="C2603">
        <v>5.2</v>
      </c>
      <c r="D2603">
        <v>5.21</v>
      </c>
      <c r="E2603" s="2">
        <v>5.37</v>
      </c>
      <c r="F2603">
        <v>5.54</v>
      </c>
      <c r="G2603" s="49">
        <v>5.77</v>
      </c>
      <c r="H2603">
        <v>5.99</v>
      </c>
    </row>
    <row r="2604" spans="2:8" x14ac:dyDescent="0.25">
      <c r="B2604" s="1">
        <v>39063</v>
      </c>
      <c r="C2604">
        <v>5.15</v>
      </c>
      <c r="D2604">
        <v>5.17</v>
      </c>
      <c r="E2604" s="2">
        <v>5.33</v>
      </c>
      <c r="F2604">
        <v>5.52</v>
      </c>
      <c r="G2604" s="49">
        <v>5.74</v>
      </c>
      <c r="H2604">
        <v>5.97</v>
      </c>
    </row>
    <row r="2605" spans="2:8" x14ac:dyDescent="0.25">
      <c r="B2605" s="1">
        <v>39064</v>
      </c>
      <c r="C2605">
        <v>5.23</v>
      </c>
      <c r="D2605">
        <v>5.27</v>
      </c>
      <c r="E2605" s="2">
        <v>5.42</v>
      </c>
      <c r="F2605">
        <v>5.6</v>
      </c>
      <c r="G2605" s="49">
        <v>5.82</v>
      </c>
      <c r="H2605">
        <v>6.05</v>
      </c>
    </row>
    <row r="2606" spans="2:8" x14ac:dyDescent="0.25">
      <c r="B2606" s="1">
        <v>39065</v>
      </c>
      <c r="C2606">
        <v>5.26</v>
      </c>
      <c r="D2606">
        <v>5.29</v>
      </c>
      <c r="E2606" s="2">
        <v>5.44</v>
      </c>
      <c r="F2606">
        <v>5.62</v>
      </c>
      <c r="G2606" s="49">
        <v>5.84</v>
      </c>
      <c r="H2606">
        <v>6.08</v>
      </c>
    </row>
    <row r="2607" spans="2:8" x14ac:dyDescent="0.25">
      <c r="B2607" s="1">
        <v>39066</v>
      </c>
      <c r="C2607">
        <v>5.26</v>
      </c>
      <c r="D2607">
        <v>5.29</v>
      </c>
      <c r="E2607" s="2">
        <v>5.44</v>
      </c>
      <c r="F2607">
        <v>5.62</v>
      </c>
      <c r="G2607" s="49">
        <v>5.84</v>
      </c>
      <c r="H2607">
        <v>6.08</v>
      </c>
    </row>
    <row r="2608" spans="2:8" x14ac:dyDescent="0.25">
      <c r="B2608" s="1">
        <v>39069</v>
      </c>
      <c r="C2608">
        <v>5.26</v>
      </c>
      <c r="D2608">
        <v>5.28</v>
      </c>
      <c r="E2608" s="2">
        <v>5.43</v>
      </c>
      <c r="F2608">
        <v>5.61</v>
      </c>
      <c r="G2608" s="49">
        <v>5.83</v>
      </c>
      <c r="H2608">
        <v>6.07</v>
      </c>
    </row>
    <row r="2609" spans="2:8" x14ac:dyDescent="0.25">
      <c r="B2609" s="1">
        <v>39070</v>
      </c>
      <c r="C2609">
        <v>5.26</v>
      </c>
      <c r="D2609">
        <v>5.29</v>
      </c>
      <c r="E2609" s="2">
        <v>5.44</v>
      </c>
      <c r="F2609">
        <v>5.62</v>
      </c>
      <c r="G2609" s="49">
        <v>5.84</v>
      </c>
      <c r="H2609">
        <v>6.09</v>
      </c>
    </row>
    <row r="2610" spans="2:8" x14ac:dyDescent="0.25">
      <c r="B2610" s="1">
        <v>39071</v>
      </c>
      <c r="C2610">
        <v>5.26</v>
      </c>
      <c r="D2610">
        <v>5.29</v>
      </c>
      <c r="E2610" s="2">
        <v>5.43</v>
      </c>
      <c r="F2610">
        <v>5.61</v>
      </c>
      <c r="G2610" s="49">
        <v>5.83</v>
      </c>
      <c r="H2610">
        <v>6.08</v>
      </c>
    </row>
    <row r="2611" spans="2:8" x14ac:dyDescent="0.25">
      <c r="B2611" s="1">
        <v>39072</v>
      </c>
      <c r="C2611">
        <v>5.21</v>
      </c>
      <c r="D2611">
        <v>5.23</v>
      </c>
      <c r="E2611" s="2">
        <v>5.38</v>
      </c>
      <c r="F2611">
        <v>5.57</v>
      </c>
      <c r="G2611" s="49">
        <v>5.79</v>
      </c>
      <c r="H2611">
        <v>6.05</v>
      </c>
    </row>
    <row r="2612" spans="2:8" x14ac:dyDescent="0.25">
      <c r="B2612" s="1">
        <v>39073</v>
      </c>
      <c r="C2612">
        <v>5.26</v>
      </c>
      <c r="D2612">
        <v>5.31</v>
      </c>
      <c r="E2612" s="2">
        <v>5.46</v>
      </c>
      <c r="F2612">
        <v>5.64</v>
      </c>
      <c r="G2612" s="49">
        <v>5.85</v>
      </c>
      <c r="H2612">
        <v>6.11</v>
      </c>
    </row>
    <row r="2613" spans="2:8" x14ac:dyDescent="0.25">
      <c r="B2613" s="1">
        <v>39077</v>
      </c>
      <c r="C2613">
        <v>5.26</v>
      </c>
      <c r="D2613">
        <v>5.3</v>
      </c>
      <c r="E2613" s="2">
        <v>5.45</v>
      </c>
      <c r="F2613">
        <v>5.62</v>
      </c>
      <c r="G2613" s="49">
        <v>5.83</v>
      </c>
      <c r="H2613">
        <v>6.09</v>
      </c>
    </row>
    <row r="2614" spans="2:8" x14ac:dyDescent="0.25">
      <c r="B2614" s="1">
        <v>39078</v>
      </c>
      <c r="C2614">
        <v>5.31</v>
      </c>
      <c r="D2614">
        <v>5.35</v>
      </c>
      <c r="E2614" s="2">
        <v>5.5</v>
      </c>
      <c r="F2614">
        <v>5.67</v>
      </c>
      <c r="G2614" s="49">
        <v>5.87</v>
      </c>
      <c r="H2614">
        <v>6.13</v>
      </c>
    </row>
    <row r="2615" spans="2:8" x14ac:dyDescent="0.25">
      <c r="B2615" s="1">
        <v>39079</v>
      </c>
      <c r="C2615">
        <v>5.34</v>
      </c>
      <c r="D2615">
        <v>5.38</v>
      </c>
      <c r="E2615" s="2">
        <v>5.54</v>
      </c>
      <c r="F2615">
        <v>5.7</v>
      </c>
      <c r="G2615" s="49">
        <v>5.91</v>
      </c>
      <c r="H2615">
        <v>6.16</v>
      </c>
    </row>
    <row r="2616" spans="2:8" x14ac:dyDescent="0.25">
      <c r="B2616" s="1">
        <v>39080</v>
      </c>
      <c r="C2616">
        <v>5.36</v>
      </c>
      <c r="D2616">
        <v>5.4</v>
      </c>
      <c r="E2616" s="2">
        <v>5.56</v>
      </c>
      <c r="F2616">
        <v>5.72</v>
      </c>
      <c r="G2616" s="49">
        <v>5.93</v>
      </c>
      <c r="H2616">
        <v>6.17</v>
      </c>
    </row>
    <row r="2617" spans="2:8" x14ac:dyDescent="0.25">
      <c r="B2617" s="1">
        <v>39082</v>
      </c>
      <c r="C2617">
        <v>5.35</v>
      </c>
      <c r="D2617">
        <v>5.42</v>
      </c>
      <c r="E2617" s="2">
        <v>5.56</v>
      </c>
      <c r="F2617">
        <v>5.73</v>
      </c>
      <c r="G2617" s="49">
        <v>5.92</v>
      </c>
      <c r="H2617">
        <v>6.18</v>
      </c>
    </row>
    <row r="2618" spans="2:8" x14ac:dyDescent="0.25">
      <c r="B2618" s="1">
        <v>39084</v>
      </c>
      <c r="C2618">
        <v>5.33</v>
      </c>
      <c r="D2618">
        <v>5.4</v>
      </c>
      <c r="E2618" s="2">
        <v>5.54</v>
      </c>
      <c r="F2618">
        <v>5.71</v>
      </c>
      <c r="G2618" s="49">
        <v>5.9</v>
      </c>
      <c r="H2618">
        <v>6.15</v>
      </c>
    </row>
    <row r="2619" spans="2:8" x14ac:dyDescent="0.25">
      <c r="B2619" s="1">
        <v>39085</v>
      </c>
      <c r="C2619">
        <v>5.3</v>
      </c>
      <c r="D2619">
        <v>5.37</v>
      </c>
      <c r="E2619" s="2">
        <v>5.51</v>
      </c>
      <c r="F2619">
        <v>5.68</v>
      </c>
      <c r="G2619" s="49">
        <v>5.88</v>
      </c>
      <c r="H2619">
        <v>6.12</v>
      </c>
    </row>
    <row r="2620" spans="2:8" x14ac:dyDescent="0.25">
      <c r="B2620" s="1">
        <v>39086</v>
      </c>
      <c r="C2620">
        <v>5.25</v>
      </c>
      <c r="D2620">
        <v>5.32</v>
      </c>
      <c r="E2620" s="2">
        <v>5.46</v>
      </c>
      <c r="F2620">
        <v>5.63</v>
      </c>
      <c r="G2620" s="49">
        <v>5.83</v>
      </c>
      <c r="H2620">
        <v>6.08</v>
      </c>
    </row>
    <row r="2621" spans="2:8" x14ac:dyDescent="0.25">
      <c r="B2621" s="1">
        <v>39087</v>
      </c>
      <c r="C2621">
        <v>5.28</v>
      </c>
      <c r="D2621">
        <v>5.35</v>
      </c>
      <c r="E2621" s="2">
        <v>5.49</v>
      </c>
      <c r="F2621">
        <v>5.66</v>
      </c>
      <c r="G2621" s="49">
        <v>5.86</v>
      </c>
      <c r="H2621">
        <v>6.09</v>
      </c>
    </row>
    <row r="2622" spans="2:8" x14ac:dyDescent="0.25">
      <c r="B2622" s="1">
        <v>39090</v>
      </c>
      <c r="C2622">
        <v>5.31</v>
      </c>
      <c r="D2622">
        <v>5.37</v>
      </c>
      <c r="E2622" s="2">
        <v>5.5</v>
      </c>
      <c r="F2622">
        <v>5.67</v>
      </c>
      <c r="G2622" s="49">
        <v>5.87</v>
      </c>
      <c r="H2622">
        <v>6.09</v>
      </c>
    </row>
    <row r="2623" spans="2:8" x14ac:dyDescent="0.25">
      <c r="B2623" s="1">
        <v>39091</v>
      </c>
      <c r="C2623">
        <v>5.32</v>
      </c>
      <c r="D2623">
        <v>5.36</v>
      </c>
      <c r="E2623" s="2">
        <v>5.5</v>
      </c>
      <c r="F2623">
        <v>5.67</v>
      </c>
      <c r="G2623" s="49">
        <v>5.87</v>
      </c>
      <c r="H2623">
        <v>6.09</v>
      </c>
    </row>
    <row r="2624" spans="2:8" x14ac:dyDescent="0.25">
      <c r="B2624" s="1">
        <v>39092</v>
      </c>
      <c r="C2624">
        <v>5.34</v>
      </c>
      <c r="D2624">
        <v>5.38</v>
      </c>
      <c r="E2624" s="2">
        <v>5.52</v>
      </c>
      <c r="F2624">
        <v>5.69</v>
      </c>
      <c r="G2624" s="49">
        <v>5.89</v>
      </c>
      <c r="H2624">
        <v>6.12</v>
      </c>
    </row>
    <row r="2625" spans="2:8" x14ac:dyDescent="0.25">
      <c r="B2625" s="1">
        <v>39093</v>
      </c>
      <c r="C2625">
        <v>5.39</v>
      </c>
      <c r="D2625">
        <v>5.43</v>
      </c>
      <c r="E2625" s="2">
        <v>5.57</v>
      </c>
      <c r="F2625">
        <v>5.75</v>
      </c>
      <c r="G2625" s="49">
        <v>5.94</v>
      </c>
      <c r="H2625">
        <v>6.17</v>
      </c>
    </row>
    <row r="2626" spans="2:8" x14ac:dyDescent="0.25">
      <c r="B2626" s="1">
        <v>39094</v>
      </c>
      <c r="C2626">
        <v>5.4</v>
      </c>
      <c r="D2626">
        <v>5.46</v>
      </c>
      <c r="E2626" s="2">
        <v>5.6</v>
      </c>
      <c r="F2626">
        <v>5.78</v>
      </c>
      <c r="G2626" s="49">
        <v>5.98</v>
      </c>
      <c r="H2626">
        <v>6.21</v>
      </c>
    </row>
    <row r="2627" spans="2:8" x14ac:dyDescent="0.25">
      <c r="B2627" s="1">
        <v>39097</v>
      </c>
      <c r="C2627">
        <v>5.41</v>
      </c>
      <c r="D2627">
        <v>5.46</v>
      </c>
      <c r="E2627" s="2">
        <v>5.6</v>
      </c>
      <c r="F2627">
        <v>5.78</v>
      </c>
      <c r="G2627" s="49">
        <v>5.97</v>
      </c>
      <c r="H2627">
        <v>6.2</v>
      </c>
    </row>
    <row r="2628" spans="2:8" x14ac:dyDescent="0.25">
      <c r="B2628" s="1">
        <v>39098</v>
      </c>
      <c r="C2628">
        <v>5.39</v>
      </c>
      <c r="D2628">
        <v>5.43</v>
      </c>
      <c r="E2628" s="2">
        <v>5.57</v>
      </c>
      <c r="F2628">
        <v>5.75</v>
      </c>
      <c r="G2628" s="49">
        <v>5.95</v>
      </c>
      <c r="H2628">
        <v>6.18</v>
      </c>
    </row>
    <row r="2629" spans="2:8" x14ac:dyDescent="0.25">
      <c r="B2629" s="1">
        <v>39099</v>
      </c>
      <c r="C2629">
        <v>5.42</v>
      </c>
      <c r="D2629">
        <v>5.47</v>
      </c>
      <c r="E2629" s="2">
        <v>5.61</v>
      </c>
      <c r="F2629">
        <v>5.79</v>
      </c>
      <c r="G2629" s="49">
        <v>5.99</v>
      </c>
      <c r="H2629">
        <v>6.22</v>
      </c>
    </row>
    <row r="2630" spans="2:8" x14ac:dyDescent="0.25">
      <c r="B2630" s="1">
        <v>39100</v>
      </c>
      <c r="C2630">
        <v>5.41</v>
      </c>
      <c r="D2630">
        <v>5.45</v>
      </c>
      <c r="E2630" s="2">
        <v>5.58</v>
      </c>
      <c r="F2630">
        <v>5.75</v>
      </c>
      <c r="G2630" s="49">
        <v>5.95</v>
      </c>
      <c r="H2630">
        <v>6.18</v>
      </c>
    </row>
    <row r="2631" spans="2:8" x14ac:dyDescent="0.25">
      <c r="B2631" s="1">
        <v>39101</v>
      </c>
      <c r="C2631">
        <v>5.44</v>
      </c>
      <c r="D2631">
        <v>5.47</v>
      </c>
      <c r="E2631" s="2">
        <v>5.6</v>
      </c>
      <c r="F2631">
        <v>5.77</v>
      </c>
      <c r="G2631" s="49">
        <v>5.97</v>
      </c>
      <c r="H2631">
        <v>6.19</v>
      </c>
    </row>
    <row r="2632" spans="2:8" x14ac:dyDescent="0.25">
      <c r="B2632" s="1">
        <v>39104</v>
      </c>
      <c r="C2632">
        <v>5.43</v>
      </c>
      <c r="D2632">
        <v>5.46</v>
      </c>
      <c r="E2632" s="2">
        <v>5.59</v>
      </c>
      <c r="F2632">
        <v>5.75</v>
      </c>
      <c r="G2632" s="49">
        <v>5.96</v>
      </c>
      <c r="H2632">
        <v>6.18</v>
      </c>
    </row>
    <row r="2633" spans="2:8" x14ac:dyDescent="0.25">
      <c r="B2633" s="1">
        <v>39105</v>
      </c>
      <c r="C2633">
        <v>5.46</v>
      </c>
      <c r="D2633">
        <v>5.49</v>
      </c>
      <c r="E2633" s="2">
        <v>5.62</v>
      </c>
      <c r="F2633">
        <v>5.79</v>
      </c>
      <c r="G2633" s="49">
        <v>5.99</v>
      </c>
      <c r="H2633">
        <v>6.22</v>
      </c>
    </row>
    <row r="2634" spans="2:8" x14ac:dyDescent="0.25">
      <c r="B2634" s="1">
        <v>39106</v>
      </c>
      <c r="C2634">
        <v>5.45</v>
      </c>
      <c r="D2634">
        <v>5.49</v>
      </c>
      <c r="E2634" s="2">
        <v>5.62</v>
      </c>
      <c r="F2634">
        <v>5.79</v>
      </c>
      <c r="G2634" s="49">
        <v>6</v>
      </c>
      <c r="H2634">
        <v>6.22</v>
      </c>
    </row>
    <row r="2635" spans="2:8" x14ac:dyDescent="0.25">
      <c r="B2635" s="1">
        <v>39107</v>
      </c>
      <c r="C2635">
        <v>5.49</v>
      </c>
      <c r="D2635">
        <v>5.54</v>
      </c>
      <c r="E2635" s="2">
        <v>5.67</v>
      </c>
      <c r="F2635">
        <v>5.85</v>
      </c>
      <c r="G2635" s="49">
        <v>6.05</v>
      </c>
      <c r="H2635">
        <v>6.27</v>
      </c>
    </row>
    <row r="2636" spans="2:8" x14ac:dyDescent="0.25">
      <c r="B2636" s="1">
        <v>39108</v>
      </c>
      <c r="C2636">
        <v>5.5</v>
      </c>
      <c r="D2636">
        <v>5.56</v>
      </c>
      <c r="E2636" s="2">
        <v>5.69</v>
      </c>
      <c r="F2636">
        <v>5.86</v>
      </c>
      <c r="G2636" s="49">
        <v>6.06</v>
      </c>
      <c r="H2636">
        <v>6.28</v>
      </c>
    </row>
    <row r="2637" spans="2:8" x14ac:dyDescent="0.25">
      <c r="B2637" s="1">
        <v>39111</v>
      </c>
      <c r="C2637">
        <v>5.49</v>
      </c>
      <c r="D2637">
        <v>5.56</v>
      </c>
      <c r="E2637" s="2">
        <v>5.69</v>
      </c>
      <c r="F2637">
        <v>5.87</v>
      </c>
      <c r="G2637" s="49">
        <v>6.06</v>
      </c>
      <c r="H2637">
        <v>6.29</v>
      </c>
    </row>
    <row r="2638" spans="2:8" x14ac:dyDescent="0.25">
      <c r="B2638" s="1">
        <v>39112</v>
      </c>
      <c r="C2638">
        <v>5.48</v>
      </c>
      <c r="D2638">
        <v>5.54</v>
      </c>
      <c r="E2638" s="2">
        <v>5.67</v>
      </c>
      <c r="F2638">
        <v>5.85</v>
      </c>
      <c r="G2638" s="49">
        <v>6.05</v>
      </c>
      <c r="H2638">
        <v>6.29</v>
      </c>
    </row>
    <row r="2639" spans="2:8" x14ac:dyDescent="0.25">
      <c r="B2639" s="1">
        <v>39113</v>
      </c>
      <c r="C2639">
        <v>5.45</v>
      </c>
      <c r="D2639">
        <v>5.51</v>
      </c>
      <c r="E2639" s="2">
        <v>5.64</v>
      </c>
      <c r="F2639">
        <v>5.81</v>
      </c>
      <c r="G2639" s="49">
        <v>5.99</v>
      </c>
      <c r="H2639">
        <v>6.25</v>
      </c>
    </row>
    <row r="2640" spans="2:8" x14ac:dyDescent="0.25">
      <c r="B2640" s="1">
        <v>39114</v>
      </c>
      <c r="C2640">
        <v>5.46</v>
      </c>
      <c r="D2640">
        <v>5.51</v>
      </c>
      <c r="E2640" s="2">
        <v>5.65</v>
      </c>
      <c r="F2640">
        <v>5.83</v>
      </c>
      <c r="G2640" s="49">
        <v>6</v>
      </c>
      <c r="H2640">
        <v>6.25</v>
      </c>
    </row>
    <row r="2641" spans="2:8" x14ac:dyDescent="0.25">
      <c r="B2641" s="1">
        <v>39115</v>
      </c>
      <c r="C2641">
        <v>5.45</v>
      </c>
      <c r="D2641">
        <v>5.5</v>
      </c>
      <c r="E2641" s="2">
        <v>5.64</v>
      </c>
      <c r="F2641">
        <v>5.82</v>
      </c>
      <c r="G2641" s="49">
        <v>5.99</v>
      </c>
      <c r="H2641">
        <v>6.25</v>
      </c>
    </row>
    <row r="2642" spans="2:8" x14ac:dyDescent="0.25">
      <c r="B2642" s="1">
        <v>39118</v>
      </c>
      <c r="C2642">
        <v>5.43</v>
      </c>
      <c r="D2642">
        <v>5.47</v>
      </c>
      <c r="E2642" s="2">
        <v>5.61</v>
      </c>
      <c r="F2642">
        <v>5.79</v>
      </c>
      <c r="G2642" s="49">
        <v>5.97</v>
      </c>
      <c r="H2642">
        <v>6.22</v>
      </c>
    </row>
    <row r="2643" spans="2:8" x14ac:dyDescent="0.25">
      <c r="B2643" s="1">
        <v>39119</v>
      </c>
      <c r="C2643">
        <v>5.41</v>
      </c>
      <c r="D2643">
        <v>5.43</v>
      </c>
      <c r="E2643" s="2">
        <v>5.57</v>
      </c>
      <c r="F2643">
        <v>5.75</v>
      </c>
      <c r="G2643" s="49">
        <v>5.93</v>
      </c>
      <c r="H2643">
        <v>6.18</v>
      </c>
    </row>
    <row r="2644" spans="2:8" x14ac:dyDescent="0.25">
      <c r="B2644" s="1">
        <v>39120</v>
      </c>
      <c r="C2644">
        <v>5.38</v>
      </c>
      <c r="D2644">
        <v>5.4</v>
      </c>
      <c r="E2644" s="2">
        <v>5.54</v>
      </c>
      <c r="F2644">
        <v>5.72</v>
      </c>
      <c r="G2644" s="49">
        <v>5.91</v>
      </c>
      <c r="H2644">
        <v>6.16</v>
      </c>
    </row>
    <row r="2645" spans="2:8" x14ac:dyDescent="0.25">
      <c r="B2645" s="1">
        <v>39121</v>
      </c>
      <c r="C2645">
        <v>5.38</v>
      </c>
      <c r="D2645">
        <v>5.4</v>
      </c>
      <c r="E2645" s="2">
        <v>5.54</v>
      </c>
      <c r="F2645">
        <v>5.72</v>
      </c>
      <c r="G2645" s="49">
        <v>5.9</v>
      </c>
      <c r="H2645">
        <v>6.15</v>
      </c>
    </row>
    <row r="2646" spans="2:8" x14ac:dyDescent="0.25">
      <c r="B2646" s="1">
        <v>39122</v>
      </c>
      <c r="C2646">
        <v>5.42</v>
      </c>
      <c r="D2646">
        <v>5.45</v>
      </c>
      <c r="E2646" s="2">
        <v>5.58</v>
      </c>
      <c r="F2646">
        <v>5.77</v>
      </c>
      <c r="G2646" s="49">
        <v>5.95</v>
      </c>
      <c r="H2646">
        <v>6.19</v>
      </c>
    </row>
    <row r="2647" spans="2:8" x14ac:dyDescent="0.25">
      <c r="B2647" s="1">
        <v>39125</v>
      </c>
      <c r="C2647">
        <v>5.43</v>
      </c>
      <c r="D2647">
        <v>5.47</v>
      </c>
      <c r="E2647" s="2">
        <v>5.6</v>
      </c>
      <c r="F2647">
        <v>5.78</v>
      </c>
      <c r="G2647" s="49">
        <v>5.96</v>
      </c>
      <c r="H2647">
        <v>6.21</v>
      </c>
    </row>
    <row r="2648" spans="2:8" x14ac:dyDescent="0.25">
      <c r="B2648" s="1">
        <v>39126</v>
      </c>
      <c r="C2648">
        <v>5.44</v>
      </c>
      <c r="D2648">
        <v>5.48</v>
      </c>
      <c r="E2648" s="2">
        <v>5.61</v>
      </c>
      <c r="F2648">
        <v>5.79</v>
      </c>
      <c r="G2648" s="49">
        <v>5.97</v>
      </c>
      <c r="H2648">
        <v>6.22</v>
      </c>
    </row>
    <row r="2649" spans="2:8" x14ac:dyDescent="0.25">
      <c r="B2649" s="1">
        <v>39127</v>
      </c>
      <c r="C2649">
        <v>5.38</v>
      </c>
      <c r="D2649">
        <v>5.39</v>
      </c>
      <c r="E2649" s="2">
        <v>5.52</v>
      </c>
      <c r="F2649">
        <v>5.71</v>
      </c>
      <c r="G2649" s="49">
        <v>5.9</v>
      </c>
      <c r="H2649">
        <v>6.15</v>
      </c>
    </row>
    <row r="2650" spans="2:8" x14ac:dyDescent="0.25">
      <c r="B2650" s="1">
        <v>39128</v>
      </c>
      <c r="C2650">
        <v>5.34</v>
      </c>
      <c r="D2650">
        <v>5.36</v>
      </c>
      <c r="E2650" s="2">
        <v>5.49</v>
      </c>
      <c r="F2650">
        <v>5.68</v>
      </c>
      <c r="G2650" s="49">
        <v>5.87</v>
      </c>
      <c r="H2650">
        <v>6.12</v>
      </c>
    </row>
    <row r="2651" spans="2:8" x14ac:dyDescent="0.25">
      <c r="B2651" s="1">
        <v>39129</v>
      </c>
      <c r="C2651">
        <v>5.34</v>
      </c>
      <c r="D2651">
        <v>5.35</v>
      </c>
      <c r="E2651" s="2">
        <v>5.48</v>
      </c>
      <c r="F2651">
        <v>5.66</v>
      </c>
      <c r="G2651" s="49">
        <v>5.85</v>
      </c>
      <c r="H2651">
        <v>6.1</v>
      </c>
    </row>
    <row r="2652" spans="2:8" x14ac:dyDescent="0.25">
      <c r="B2652" s="1">
        <v>39132</v>
      </c>
      <c r="C2652">
        <v>5.34</v>
      </c>
      <c r="D2652">
        <v>5.35</v>
      </c>
      <c r="E2652" s="2">
        <v>5.48</v>
      </c>
      <c r="F2652">
        <v>5.66</v>
      </c>
      <c r="G2652" s="49">
        <v>5.84</v>
      </c>
      <c r="H2652">
        <v>6.1</v>
      </c>
    </row>
    <row r="2653" spans="2:8" x14ac:dyDescent="0.25">
      <c r="B2653" s="1">
        <v>39133</v>
      </c>
      <c r="C2653">
        <v>5.33</v>
      </c>
      <c r="D2653">
        <v>5.34</v>
      </c>
      <c r="E2653" s="2">
        <v>5.47</v>
      </c>
      <c r="F2653">
        <v>5.65</v>
      </c>
      <c r="G2653" s="49">
        <v>5.84</v>
      </c>
      <c r="H2653">
        <v>6.09</v>
      </c>
    </row>
    <row r="2654" spans="2:8" x14ac:dyDescent="0.25">
      <c r="B2654" s="1">
        <v>39134</v>
      </c>
      <c r="C2654">
        <v>5.34</v>
      </c>
      <c r="D2654">
        <v>5.35</v>
      </c>
      <c r="E2654" s="2">
        <v>5.48</v>
      </c>
      <c r="F2654">
        <v>5.66</v>
      </c>
      <c r="G2654" s="49">
        <v>5.85</v>
      </c>
      <c r="H2654">
        <v>6.09</v>
      </c>
    </row>
    <row r="2655" spans="2:8" x14ac:dyDescent="0.25">
      <c r="B2655" s="1">
        <v>39135</v>
      </c>
      <c r="C2655">
        <v>5.38</v>
      </c>
      <c r="D2655">
        <v>5.39</v>
      </c>
      <c r="E2655" s="2">
        <v>5.52</v>
      </c>
      <c r="F2655">
        <v>5.7</v>
      </c>
      <c r="G2655" s="49">
        <v>5.88</v>
      </c>
      <c r="H2655">
        <v>6.13</v>
      </c>
    </row>
    <row r="2656" spans="2:8" x14ac:dyDescent="0.25">
      <c r="B2656" s="1">
        <v>39136</v>
      </c>
      <c r="C2656">
        <v>5.34</v>
      </c>
      <c r="D2656">
        <v>5.34</v>
      </c>
      <c r="E2656" s="2">
        <v>5.46</v>
      </c>
      <c r="F2656">
        <v>5.65</v>
      </c>
      <c r="G2656" s="49">
        <v>5.84</v>
      </c>
      <c r="H2656">
        <v>6.08</v>
      </c>
    </row>
    <row r="2657" spans="2:8" x14ac:dyDescent="0.25">
      <c r="B2657" s="1">
        <v>39139</v>
      </c>
      <c r="C2657">
        <v>5.29</v>
      </c>
      <c r="D2657">
        <v>5.29</v>
      </c>
      <c r="E2657" s="2">
        <v>5.41</v>
      </c>
      <c r="F2657">
        <v>5.6</v>
      </c>
      <c r="G2657" s="49">
        <v>5.72</v>
      </c>
      <c r="H2657">
        <v>6.03</v>
      </c>
    </row>
    <row r="2658" spans="2:8" x14ac:dyDescent="0.25">
      <c r="B2658" s="1">
        <v>39140</v>
      </c>
      <c r="C2658">
        <v>5.17</v>
      </c>
      <c r="D2658">
        <v>5.17</v>
      </c>
      <c r="E2658" s="2">
        <v>5.3</v>
      </c>
      <c r="F2658">
        <v>5.5</v>
      </c>
      <c r="G2658" s="49">
        <v>5.62</v>
      </c>
      <c r="H2658">
        <v>5.96</v>
      </c>
    </row>
    <row r="2659" spans="2:8" x14ac:dyDescent="0.25">
      <c r="B2659" s="1">
        <v>39141</v>
      </c>
      <c r="C2659">
        <v>5.18</v>
      </c>
      <c r="D2659">
        <v>5.2</v>
      </c>
      <c r="E2659" s="2">
        <v>5.35</v>
      </c>
      <c r="F2659">
        <v>5.55</v>
      </c>
      <c r="G2659" s="49">
        <v>5.77</v>
      </c>
      <c r="H2659">
        <v>6.02</v>
      </c>
    </row>
    <row r="2660" spans="2:8" x14ac:dyDescent="0.25">
      <c r="B2660" s="1">
        <v>39142</v>
      </c>
      <c r="C2660">
        <v>5.17</v>
      </c>
      <c r="D2660">
        <v>5.2</v>
      </c>
      <c r="E2660" s="2">
        <v>5.34</v>
      </c>
      <c r="F2660">
        <v>5.56</v>
      </c>
      <c r="G2660" s="49">
        <v>5.78</v>
      </c>
      <c r="H2660">
        <v>6.03</v>
      </c>
    </row>
    <row r="2661" spans="2:8" x14ac:dyDescent="0.25">
      <c r="B2661" s="1">
        <v>39143</v>
      </c>
      <c r="C2661">
        <v>5.12</v>
      </c>
      <c r="D2661">
        <v>5.15</v>
      </c>
      <c r="E2661" s="2">
        <v>5.3</v>
      </c>
      <c r="F2661">
        <v>5.52</v>
      </c>
      <c r="G2661" s="49">
        <v>5.75</v>
      </c>
      <c r="H2661">
        <v>6</v>
      </c>
    </row>
    <row r="2662" spans="2:8" x14ac:dyDescent="0.25">
      <c r="B2662" s="1">
        <v>39146</v>
      </c>
      <c r="C2662">
        <v>5.13</v>
      </c>
      <c r="D2662">
        <v>5.18</v>
      </c>
      <c r="E2662" s="2">
        <v>5.33</v>
      </c>
      <c r="F2662">
        <v>5.54</v>
      </c>
      <c r="G2662" s="49">
        <v>5.76</v>
      </c>
      <c r="H2662">
        <v>6.03</v>
      </c>
    </row>
    <row r="2663" spans="2:8" x14ac:dyDescent="0.25">
      <c r="B2663" s="1">
        <v>39147</v>
      </c>
      <c r="C2663">
        <v>5.16</v>
      </c>
      <c r="D2663">
        <v>5.2</v>
      </c>
      <c r="E2663" s="2">
        <v>5.34</v>
      </c>
      <c r="F2663">
        <v>5.56</v>
      </c>
      <c r="G2663" s="49">
        <v>5.77</v>
      </c>
      <c r="H2663">
        <v>6.03</v>
      </c>
    </row>
    <row r="2664" spans="2:8" x14ac:dyDescent="0.25">
      <c r="B2664" s="1">
        <v>39148</v>
      </c>
      <c r="C2664">
        <v>5.13</v>
      </c>
      <c r="D2664">
        <v>5.17</v>
      </c>
      <c r="E2664" s="2">
        <v>5.31</v>
      </c>
      <c r="F2664">
        <v>5.53</v>
      </c>
      <c r="G2664" s="49">
        <v>5.75</v>
      </c>
      <c r="H2664">
        <v>6.01</v>
      </c>
    </row>
    <row r="2665" spans="2:8" x14ac:dyDescent="0.25">
      <c r="B2665" s="1">
        <v>39149</v>
      </c>
      <c r="C2665">
        <v>5.14</v>
      </c>
      <c r="D2665">
        <v>5.17</v>
      </c>
      <c r="E2665" s="2">
        <v>5.31</v>
      </c>
      <c r="F2665">
        <v>5.53</v>
      </c>
      <c r="G2665" s="49">
        <v>5.75</v>
      </c>
      <c r="H2665">
        <v>6.02</v>
      </c>
    </row>
    <row r="2666" spans="2:8" x14ac:dyDescent="0.25">
      <c r="B2666" s="1">
        <v>39150</v>
      </c>
      <c r="C2666">
        <v>5.23</v>
      </c>
      <c r="D2666">
        <v>5.26</v>
      </c>
      <c r="E2666" s="2">
        <v>5.4</v>
      </c>
      <c r="F2666">
        <v>5.61</v>
      </c>
      <c r="G2666" s="49">
        <v>5.82</v>
      </c>
      <c r="H2666">
        <v>6.08</v>
      </c>
    </row>
    <row r="2667" spans="2:8" x14ac:dyDescent="0.25">
      <c r="B2667" s="1">
        <v>39153</v>
      </c>
      <c r="C2667">
        <v>5.21</v>
      </c>
      <c r="D2667">
        <v>5.22</v>
      </c>
      <c r="E2667" s="2">
        <v>5.35</v>
      </c>
      <c r="F2667">
        <v>5.57</v>
      </c>
      <c r="G2667" s="49">
        <v>5.79</v>
      </c>
      <c r="H2667">
        <v>6.05</v>
      </c>
    </row>
    <row r="2668" spans="2:8" x14ac:dyDescent="0.25">
      <c r="B2668" s="1">
        <v>39154</v>
      </c>
      <c r="C2668">
        <v>5.13</v>
      </c>
      <c r="D2668">
        <v>5.14</v>
      </c>
      <c r="E2668" s="2">
        <v>5.29</v>
      </c>
      <c r="F2668">
        <v>5.53</v>
      </c>
      <c r="G2668" s="49">
        <v>5.75</v>
      </c>
      <c r="H2668">
        <v>6.04</v>
      </c>
    </row>
    <row r="2669" spans="2:8" x14ac:dyDescent="0.25">
      <c r="B2669" s="1">
        <v>39155</v>
      </c>
      <c r="C2669">
        <v>5.13</v>
      </c>
      <c r="D2669">
        <v>5.16</v>
      </c>
      <c r="E2669" s="2">
        <v>5.31</v>
      </c>
      <c r="F2669">
        <v>5.55</v>
      </c>
      <c r="G2669" s="49">
        <v>5.77</v>
      </c>
      <c r="H2669">
        <v>6.08</v>
      </c>
    </row>
    <row r="2670" spans="2:8" x14ac:dyDescent="0.25">
      <c r="B2670" s="1">
        <v>39156</v>
      </c>
      <c r="C2670">
        <v>5.17</v>
      </c>
      <c r="D2670">
        <v>5.19</v>
      </c>
      <c r="E2670" s="2">
        <v>5.34</v>
      </c>
      <c r="F2670">
        <v>5.57</v>
      </c>
      <c r="G2670" s="49">
        <v>5.78</v>
      </c>
      <c r="H2670">
        <v>6.08</v>
      </c>
    </row>
    <row r="2671" spans="2:8" x14ac:dyDescent="0.25">
      <c r="B2671" s="1">
        <v>39157</v>
      </c>
      <c r="C2671">
        <v>5.19</v>
      </c>
      <c r="D2671">
        <v>5.21</v>
      </c>
      <c r="E2671" s="2">
        <v>5.35</v>
      </c>
      <c r="F2671">
        <v>5.59</v>
      </c>
      <c r="G2671" s="49">
        <v>5.79</v>
      </c>
      <c r="H2671">
        <v>6.09</v>
      </c>
    </row>
    <row r="2672" spans="2:8" x14ac:dyDescent="0.25">
      <c r="B2672" s="1">
        <v>39160</v>
      </c>
      <c r="C2672">
        <v>5.22</v>
      </c>
      <c r="D2672">
        <v>5.23</v>
      </c>
      <c r="E2672" s="2">
        <v>5.38</v>
      </c>
      <c r="F2672">
        <v>5.61</v>
      </c>
      <c r="G2672" s="49">
        <v>5.81</v>
      </c>
      <c r="H2672">
        <v>6.11</v>
      </c>
    </row>
    <row r="2673" spans="2:8" x14ac:dyDescent="0.25">
      <c r="B2673" s="1">
        <v>39161</v>
      </c>
      <c r="C2673">
        <v>5.2</v>
      </c>
      <c r="D2673">
        <v>5.21</v>
      </c>
      <c r="E2673" s="2">
        <v>5.36</v>
      </c>
      <c r="F2673">
        <v>5.6</v>
      </c>
      <c r="G2673" s="49">
        <v>5.8</v>
      </c>
      <c r="H2673">
        <v>6.1</v>
      </c>
    </row>
    <row r="2674" spans="2:8" x14ac:dyDescent="0.25">
      <c r="B2674" s="1">
        <v>39162</v>
      </c>
      <c r="C2674">
        <v>5.13</v>
      </c>
      <c r="D2674">
        <v>5.16</v>
      </c>
      <c r="E2674" s="2">
        <v>5.32</v>
      </c>
      <c r="F2674">
        <v>5.57</v>
      </c>
      <c r="G2674" s="49">
        <v>5.79</v>
      </c>
      <c r="H2674">
        <v>6.1</v>
      </c>
    </row>
    <row r="2675" spans="2:8" x14ac:dyDescent="0.25">
      <c r="B2675" s="1">
        <v>39163</v>
      </c>
      <c r="C2675">
        <v>5.18</v>
      </c>
      <c r="D2675">
        <v>5.22</v>
      </c>
      <c r="E2675" s="2">
        <v>5.37</v>
      </c>
      <c r="F2675">
        <v>5.63</v>
      </c>
      <c r="G2675" s="49">
        <v>5.84</v>
      </c>
      <c r="H2675">
        <v>6.17</v>
      </c>
    </row>
    <row r="2676" spans="2:8" x14ac:dyDescent="0.25">
      <c r="B2676" s="1">
        <v>39164</v>
      </c>
      <c r="C2676">
        <v>5.21</v>
      </c>
      <c r="D2676">
        <v>5.24</v>
      </c>
      <c r="E2676" s="2">
        <v>5.4</v>
      </c>
      <c r="F2676">
        <v>5.65</v>
      </c>
      <c r="G2676" s="49">
        <v>5.86</v>
      </c>
      <c r="H2676">
        <v>6.18</v>
      </c>
    </row>
    <row r="2677" spans="2:8" x14ac:dyDescent="0.25">
      <c r="B2677" s="1">
        <v>39167</v>
      </c>
      <c r="C2677">
        <v>5.18</v>
      </c>
      <c r="D2677">
        <v>5.21</v>
      </c>
      <c r="E2677" s="2">
        <v>5.37</v>
      </c>
      <c r="F2677">
        <v>5.63</v>
      </c>
      <c r="G2677" s="49">
        <v>5.84</v>
      </c>
      <c r="H2677">
        <v>6.15</v>
      </c>
    </row>
    <row r="2678" spans="2:8" x14ac:dyDescent="0.25">
      <c r="B2678" s="1">
        <v>39168</v>
      </c>
      <c r="C2678">
        <v>5.18</v>
      </c>
      <c r="D2678">
        <v>5.22</v>
      </c>
      <c r="E2678" s="2">
        <v>5.39</v>
      </c>
      <c r="F2678">
        <v>5.65</v>
      </c>
      <c r="G2678" s="49">
        <v>5.87</v>
      </c>
      <c r="H2678">
        <v>6.18</v>
      </c>
    </row>
    <row r="2679" spans="2:8" x14ac:dyDescent="0.25">
      <c r="B2679" s="1">
        <v>39169</v>
      </c>
      <c r="C2679">
        <v>5.17</v>
      </c>
      <c r="D2679">
        <v>5.22</v>
      </c>
      <c r="E2679" s="2">
        <v>5.39</v>
      </c>
      <c r="F2679">
        <v>5.67</v>
      </c>
      <c r="G2679" s="49">
        <v>5.88</v>
      </c>
      <c r="H2679">
        <v>6.2</v>
      </c>
    </row>
    <row r="2680" spans="2:8" x14ac:dyDescent="0.25">
      <c r="B2680" s="1">
        <v>39170</v>
      </c>
      <c r="C2680">
        <v>5.2</v>
      </c>
      <c r="D2680">
        <v>5.25</v>
      </c>
      <c r="E2680" s="2">
        <v>5.42</v>
      </c>
      <c r="F2680">
        <v>5.68</v>
      </c>
      <c r="G2680" s="49">
        <v>5.89</v>
      </c>
      <c r="H2680">
        <v>6.2</v>
      </c>
    </row>
    <row r="2681" spans="2:8" x14ac:dyDescent="0.25">
      <c r="B2681" s="1">
        <v>39171</v>
      </c>
      <c r="C2681">
        <v>5.21</v>
      </c>
      <c r="D2681">
        <v>5.26</v>
      </c>
      <c r="E2681" s="2">
        <v>5.43</v>
      </c>
      <c r="F2681">
        <v>5.7</v>
      </c>
      <c r="G2681" s="49">
        <v>5.9</v>
      </c>
      <c r="H2681">
        <v>6.22</v>
      </c>
    </row>
    <row r="2682" spans="2:8" x14ac:dyDescent="0.25">
      <c r="B2682" s="1">
        <v>39172</v>
      </c>
      <c r="C2682">
        <v>5.2</v>
      </c>
      <c r="D2682">
        <v>5.27</v>
      </c>
      <c r="E2682" s="2">
        <v>5.46</v>
      </c>
      <c r="F2682">
        <v>5.7</v>
      </c>
      <c r="G2682" s="49">
        <v>5.94</v>
      </c>
      <c r="H2682">
        <v>6.24</v>
      </c>
    </row>
    <row r="2683" spans="2:8" x14ac:dyDescent="0.25">
      <c r="B2683" s="1">
        <v>39174</v>
      </c>
      <c r="C2683">
        <v>5.18</v>
      </c>
      <c r="D2683">
        <v>5.27</v>
      </c>
      <c r="E2683" s="2">
        <v>5.45</v>
      </c>
      <c r="F2683">
        <v>5.69</v>
      </c>
      <c r="G2683" s="49">
        <v>5.93</v>
      </c>
      <c r="H2683">
        <v>6.23</v>
      </c>
    </row>
    <row r="2684" spans="2:8" x14ac:dyDescent="0.25">
      <c r="B2684" s="1">
        <v>39175</v>
      </c>
      <c r="C2684">
        <v>5.21</v>
      </c>
      <c r="D2684">
        <v>5.3</v>
      </c>
      <c r="E2684" s="2">
        <v>5.48</v>
      </c>
      <c r="F2684">
        <v>5.72</v>
      </c>
      <c r="G2684" s="49">
        <v>5.95</v>
      </c>
      <c r="H2684">
        <v>6.24</v>
      </c>
    </row>
    <row r="2685" spans="2:8" x14ac:dyDescent="0.25">
      <c r="B2685" s="1">
        <v>39176</v>
      </c>
      <c r="C2685">
        <v>5.2</v>
      </c>
      <c r="D2685">
        <v>5.28</v>
      </c>
      <c r="E2685" s="2">
        <v>5.46</v>
      </c>
      <c r="F2685">
        <v>5.7</v>
      </c>
      <c r="G2685" s="49">
        <v>5.94</v>
      </c>
      <c r="H2685">
        <v>6.23</v>
      </c>
    </row>
    <row r="2686" spans="2:8" x14ac:dyDescent="0.25">
      <c r="B2686" s="1">
        <v>39177</v>
      </c>
      <c r="C2686">
        <v>5.22</v>
      </c>
      <c r="D2686">
        <v>5.3</v>
      </c>
      <c r="E2686" s="2">
        <v>5.49</v>
      </c>
      <c r="F2686">
        <v>5.73</v>
      </c>
      <c r="G2686" s="49">
        <v>5.96</v>
      </c>
      <c r="H2686">
        <v>6.26</v>
      </c>
    </row>
    <row r="2687" spans="2:8" x14ac:dyDescent="0.25">
      <c r="B2687" s="1">
        <v>39181</v>
      </c>
      <c r="C2687">
        <v>5.32</v>
      </c>
      <c r="D2687">
        <v>5.4</v>
      </c>
      <c r="E2687" s="2">
        <v>5.57</v>
      </c>
      <c r="F2687">
        <v>5.79</v>
      </c>
      <c r="G2687" s="49">
        <v>6.02</v>
      </c>
      <c r="H2687">
        <v>6.3</v>
      </c>
    </row>
    <row r="2688" spans="2:8" x14ac:dyDescent="0.25">
      <c r="B2688" s="1">
        <v>39182</v>
      </c>
      <c r="C2688">
        <v>5.29</v>
      </c>
      <c r="D2688">
        <v>5.36</v>
      </c>
      <c r="E2688" s="2">
        <v>5.54</v>
      </c>
      <c r="F2688">
        <v>5.76</v>
      </c>
      <c r="G2688" s="49">
        <v>5.99</v>
      </c>
      <c r="H2688">
        <v>6.27</v>
      </c>
    </row>
    <row r="2689" spans="2:8" x14ac:dyDescent="0.25">
      <c r="B2689" s="1">
        <v>39183</v>
      </c>
      <c r="C2689">
        <v>5.31</v>
      </c>
      <c r="D2689">
        <v>5.38</v>
      </c>
      <c r="E2689" s="2">
        <v>5.56</v>
      </c>
      <c r="F2689">
        <v>5.78</v>
      </c>
      <c r="G2689" s="49">
        <v>6</v>
      </c>
      <c r="H2689">
        <v>6.28</v>
      </c>
    </row>
    <row r="2690" spans="2:8" x14ac:dyDescent="0.25">
      <c r="B2690" s="1">
        <v>39184</v>
      </c>
      <c r="C2690">
        <v>5.32</v>
      </c>
      <c r="D2690">
        <v>5.38</v>
      </c>
      <c r="E2690" s="2">
        <v>5.56</v>
      </c>
      <c r="F2690">
        <v>5.78</v>
      </c>
      <c r="G2690" s="49">
        <v>6</v>
      </c>
      <c r="H2690">
        <v>6.27</v>
      </c>
    </row>
    <row r="2691" spans="2:8" x14ac:dyDescent="0.25">
      <c r="B2691" s="1">
        <v>39185</v>
      </c>
      <c r="C2691">
        <v>5.35</v>
      </c>
      <c r="D2691">
        <v>5.41</v>
      </c>
      <c r="E2691" s="2">
        <v>5.59</v>
      </c>
      <c r="F2691">
        <v>5.8</v>
      </c>
      <c r="G2691" s="49">
        <v>6.02</v>
      </c>
      <c r="H2691">
        <v>6.29</v>
      </c>
    </row>
    <row r="2692" spans="2:8" x14ac:dyDescent="0.25">
      <c r="B2692" s="1">
        <v>39188</v>
      </c>
      <c r="C2692">
        <v>5.34</v>
      </c>
      <c r="D2692">
        <v>5.4</v>
      </c>
      <c r="E2692" s="2">
        <v>5.57</v>
      </c>
      <c r="F2692">
        <v>5.78</v>
      </c>
      <c r="G2692" s="49">
        <v>6</v>
      </c>
      <c r="H2692">
        <v>6.24</v>
      </c>
    </row>
    <row r="2693" spans="2:8" x14ac:dyDescent="0.25">
      <c r="B2693" s="1">
        <v>39189</v>
      </c>
      <c r="C2693">
        <v>5.29</v>
      </c>
      <c r="D2693">
        <v>5.34</v>
      </c>
      <c r="E2693" s="2">
        <v>5.52</v>
      </c>
      <c r="F2693">
        <v>5.73</v>
      </c>
      <c r="G2693" s="49">
        <v>5.95</v>
      </c>
      <c r="H2693">
        <v>6.2</v>
      </c>
    </row>
    <row r="2694" spans="2:8" x14ac:dyDescent="0.25">
      <c r="B2694" s="1">
        <v>39190</v>
      </c>
      <c r="C2694">
        <v>5.25</v>
      </c>
      <c r="D2694">
        <v>5.3</v>
      </c>
      <c r="E2694" s="2">
        <v>5.48</v>
      </c>
      <c r="F2694">
        <v>5.69</v>
      </c>
      <c r="G2694" s="49">
        <v>5.92</v>
      </c>
      <c r="H2694">
        <v>6.17</v>
      </c>
    </row>
    <row r="2695" spans="2:8" x14ac:dyDescent="0.25">
      <c r="B2695" s="1">
        <v>39191</v>
      </c>
      <c r="C2695">
        <v>5.24</v>
      </c>
      <c r="D2695">
        <v>5.3</v>
      </c>
      <c r="E2695" s="2">
        <v>5.49</v>
      </c>
      <c r="F2695">
        <v>5.71</v>
      </c>
      <c r="G2695" s="49">
        <v>5.93</v>
      </c>
      <c r="H2695">
        <v>6.19</v>
      </c>
    </row>
    <row r="2696" spans="2:8" x14ac:dyDescent="0.25">
      <c r="B2696" s="1">
        <v>39192</v>
      </c>
      <c r="C2696">
        <v>5.25</v>
      </c>
      <c r="D2696">
        <v>5.3</v>
      </c>
      <c r="E2696" s="2">
        <v>5.48</v>
      </c>
      <c r="F2696">
        <v>5.71</v>
      </c>
      <c r="G2696" s="49">
        <v>5.93</v>
      </c>
      <c r="H2696">
        <v>6.19</v>
      </c>
    </row>
    <row r="2697" spans="2:8" x14ac:dyDescent="0.25">
      <c r="B2697" s="1">
        <v>39195</v>
      </c>
      <c r="C2697">
        <v>5.23</v>
      </c>
      <c r="D2697">
        <v>5.28</v>
      </c>
      <c r="E2697" s="2">
        <v>5.46</v>
      </c>
      <c r="F2697">
        <v>5.68</v>
      </c>
      <c r="G2697" s="49">
        <v>5.91</v>
      </c>
      <c r="H2697">
        <v>6.17</v>
      </c>
    </row>
    <row r="2698" spans="2:8" x14ac:dyDescent="0.25">
      <c r="B2698" s="1">
        <v>39196</v>
      </c>
      <c r="C2698">
        <v>5.21</v>
      </c>
      <c r="D2698">
        <v>5.24</v>
      </c>
      <c r="E2698" s="2">
        <v>5.43</v>
      </c>
      <c r="F2698">
        <v>5.65</v>
      </c>
      <c r="G2698" s="49">
        <v>5.88</v>
      </c>
      <c r="H2698">
        <v>6.15</v>
      </c>
    </row>
    <row r="2699" spans="2:8" x14ac:dyDescent="0.25">
      <c r="B2699" s="1">
        <v>39197</v>
      </c>
      <c r="C2699">
        <v>5.23</v>
      </c>
      <c r="D2699">
        <v>5.27</v>
      </c>
      <c r="E2699" s="2">
        <v>5.45</v>
      </c>
      <c r="F2699">
        <v>5.68</v>
      </c>
      <c r="G2699" s="49">
        <v>5.91</v>
      </c>
      <c r="H2699">
        <v>6.17</v>
      </c>
    </row>
    <row r="2700" spans="2:8" x14ac:dyDescent="0.25">
      <c r="B2700" s="1">
        <v>39198</v>
      </c>
      <c r="C2700">
        <v>5.27</v>
      </c>
      <c r="D2700">
        <v>5.32</v>
      </c>
      <c r="E2700" s="2">
        <v>5.5</v>
      </c>
      <c r="F2700">
        <v>5.72</v>
      </c>
      <c r="G2700" s="49">
        <v>5.94</v>
      </c>
      <c r="H2700">
        <v>6.21</v>
      </c>
    </row>
    <row r="2701" spans="2:8" x14ac:dyDescent="0.25">
      <c r="B2701" s="1">
        <v>39199</v>
      </c>
      <c r="C2701">
        <v>5.27</v>
      </c>
      <c r="D2701">
        <v>5.33</v>
      </c>
      <c r="E2701" s="2">
        <v>5.51</v>
      </c>
      <c r="F2701">
        <v>5.73</v>
      </c>
      <c r="G2701" s="49">
        <v>5.96</v>
      </c>
      <c r="H2701">
        <v>6.22</v>
      </c>
    </row>
    <row r="2702" spans="2:8" x14ac:dyDescent="0.25">
      <c r="B2702" s="1">
        <v>39202</v>
      </c>
      <c r="C2702">
        <v>5.21</v>
      </c>
      <c r="D2702">
        <v>5.25</v>
      </c>
      <c r="E2702" s="2">
        <v>5.45</v>
      </c>
      <c r="F2702">
        <v>5.67</v>
      </c>
      <c r="G2702" s="49">
        <v>5.88</v>
      </c>
      <c r="H2702">
        <v>6.17</v>
      </c>
    </row>
    <row r="2703" spans="2:8" x14ac:dyDescent="0.25">
      <c r="B2703" s="1">
        <v>39203</v>
      </c>
      <c r="C2703">
        <v>5.23</v>
      </c>
      <c r="D2703">
        <v>5.27</v>
      </c>
      <c r="E2703" s="2">
        <v>5.46</v>
      </c>
      <c r="F2703">
        <v>5.68</v>
      </c>
      <c r="G2703" s="49">
        <v>5.89</v>
      </c>
      <c r="H2703">
        <v>6.16</v>
      </c>
    </row>
    <row r="2704" spans="2:8" x14ac:dyDescent="0.25">
      <c r="B2704" s="1">
        <v>39204</v>
      </c>
      <c r="C2704">
        <v>5.24</v>
      </c>
      <c r="D2704">
        <v>5.29</v>
      </c>
      <c r="E2704" s="2">
        <v>5.47</v>
      </c>
      <c r="F2704">
        <v>5.69</v>
      </c>
      <c r="G2704" s="49">
        <v>5.89</v>
      </c>
      <c r="H2704">
        <v>6.16</v>
      </c>
    </row>
    <row r="2705" spans="2:8" x14ac:dyDescent="0.25">
      <c r="B2705" s="1">
        <v>39205</v>
      </c>
      <c r="C2705">
        <v>5.29</v>
      </c>
      <c r="D2705">
        <v>5.32</v>
      </c>
      <c r="E2705" s="2">
        <v>5.51</v>
      </c>
      <c r="F2705">
        <v>5.71</v>
      </c>
      <c r="G2705" s="49">
        <v>5.91</v>
      </c>
      <c r="H2705">
        <v>6.18</v>
      </c>
    </row>
    <row r="2706" spans="2:8" x14ac:dyDescent="0.25">
      <c r="B2706" s="1">
        <v>39206</v>
      </c>
      <c r="C2706">
        <v>5.26</v>
      </c>
      <c r="D2706">
        <v>5.29</v>
      </c>
      <c r="E2706" s="2">
        <v>5.47</v>
      </c>
      <c r="F2706">
        <v>5.68</v>
      </c>
      <c r="G2706" s="49">
        <v>5.89</v>
      </c>
      <c r="H2706">
        <v>6.15</v>
      </c>
    </row>
    <row r="2707" spans="2:8" x14ac:dyDescent="0.25">
      <c r="B2707" s="1">
        <v>39209</v>
      </c>
      <c r="C2707">
        <v>5.27</v>
      </c>
      <c r="D2707">
        <v>5.29</v>
      </c>
      <c r="E2707" s="2">
        <v>5.47</v>
      </c>
      <c r="F2707">
        <v>5.68</v>
      </c>
      <c r="G2707" s="49">
        <v>5.89</v>
      </c>
      <c r="H2707">
        <v>6.14</v>
      </c>
    </row>
    <row r="2708" spans="2:8" x14ac:dyDescent="0.25">
      <c r="B2708" s="1">
        <v>39210</v>
      </c>
      <c r="C2708">
        <v>5.27</v>
      </c>
      <c r="D2708">
        <v>5.28</v>
      </c>
      <c r="E2708" s="2">
        <v>5.46</v>
      </c>
      <c r="F2708">
        <v>5.67</v>
      </c>
      <c r="G2708" s="49">
        <v>5.88</v>
      </c>
      <c r="H2708">
        <v>6.15</v>
      </c>
    </row>
    <row r="2709" spans="2:8" x14ac:dyDescent="0.25">
      <c r="B2709" s="1">
        <v>39211</v>
      </c>
      <c r="C2709">
        <v>5.31</v>
      </c>
      <c r="D2709">
        <v>5.33</v>
      </c>
      <c r="E2709" s="2">
        <v>5.51</v>
      </c>
      <c r="F2709">
        <v>5.71</v>
      </c>
      <c r="G2709" s="49">
        <v>5.92</v>
      </c>
      <c r="H2709">
        <v>6.18</v>
      </c>
    </row>
    <row r="2710" spans="2:8" x14ac:dyDescent="0.25">
      <c r="B2710" s="1">
        <v>39212</v>
      </c>
      <c r="C2710">
        <v>5.29</v>
      </c>
      <c r="D2710">
        <v>5.3</v>
      </c>
      <c r="E2710" s="2">
        <v>5.48</v>
      </c>
      <c r="F2710">
        <v>5.69</v>
      </c>
      <c r="G2710" s="49">
        <v>5.9</v>
      </c>
      <c r="H2710">
        <v>6.17</v>
      </c>
    </row>
    <row r="2711" spans="2:8" x14ac:dyDescent="0.25">
      <c r="B2711" s="1">
        <v>39213</v>
      </c>
      <c r="C2711">
        <v>5.3</v>
      </c>
      <c r="D2711">
        <v>5.32</v>
      </c>
      <c r="E2711" s="2">
        <v>5.5</v>
      </c>
      <c r="F2711">
        <v>5.71</v>
      </c>
      <c r="G2711" s="49">
        <v>5.92</v>
      </c>
      <c r="H2711">
        <v>6.19</v>
      </c>
    </row>
    <row r="2712" spans="2:8" x14ac:dyDescent="0.25">
      <c r="B2712" s="1">
        <v>39216</v>
      </c>
      <c r="C2712">
        <v>5.32</v>
      </c>
      <c r="D2712">
        <v>5.34</v>
      </c>
      <c r="E2712" s="2">
        <v>5.52</v>
      </c>
      <c r="F2712">
        <v>5.72</v>
      </c>
      <c r="G2712" s="49">
        <v>5.93</v>
      </c>
      <c r="H2712">
        <v>6.2</v>
      </c>
    </row>
    <row r="2713" spans="2:8" x14ac:dyDescent="0.25">
      <c r="B2713" s="1">
        <v>39217</v>
      </c>
      <c r="C2713">
        <v>5.33</v>
      </c>
      <c r="D2713">
        <v>5.36</v>
      </c>
      <c r="E2713" s="2">
        <v>5.54</v>
      </c>
      <c r="F2713">
        <v>5.74</v>
      </c>
      <c r="G2713" s="49">
        <v>5.95</v>
      </c>
      <c r="H2713">
        <v>6.22</v>
      </c>
    </row>
    <row r="2714" spans="2:8" x14ac:dyDescent="0.25">
      <c r="B2714" s="1">
        <v>39218</v>
      </c>
      <c r="C2714">
        <v>5.32</v>
      </c>
      <c r="D2714">
        <v>5.36</v>
      </c>
      <c r="E2714" s="2">
        <v>5.54</v>
      </c>
      <c r="F2714">
        <v>5.74</v>
      </c>
      <c r="G2714" s="49">
        <v>5.95</v>
      </c>
      <c r="H2714">
        <v>6.21</v>
      </c>
    </row>
    <row r="2715" spans="2:8" x14ac:dyDescent="0.25">
      <c r="B2715" s="1">
        <v>39219</v>
      </c>
      <c r="C2715">
        <v>5.36</v>
      </c>
      <c r="D2715">
        <v>5.41</v>
      </c>
      <c r="E2715" s="2">
        <v>5.59</v>
      </c>
      <c r="F2715">
        <v>5.79</v>
      </c>
      <c r="G2715" s="49">
        <v>5.99</v>
      </c>
      <c r="H2715">
        <v>6.25</v>
      </c>
    </row>
    <row r="2716" spans="2:8" x14ac:dyDescent="0.25">
      <c r="B2716" s="1">
        <v>39220</v>
      </c>
      <c r="C2716">
        <v>5.39</v>
      </c>
      <c r="D2716">
        <v>5.46</v>
      </c>
      <c r="E2716" s="2">
        <v>5.64</v>
      </c>
      <c r="F2716">
        <v>5.84</v>
      </c>
      <c r="G2716" s="49">
        <v>6.03</v>
      </c>
      <c r="H2716">
        <v>6.29</v>
      </c>
    </row>
    <row r="2717" spans="2:8" x14ac:dyDescent="0.25">
      <c r="B2717" s="1">
        <v>39223</v>
      </c>
      <c r="C2717">
        <v>5.39</v>
      </c>
      <c r="D2717">
        <v>5.45</v>
      </c>
      <c r="E2717" s="2">
        <v>5.62</v>
      </c>
      <c r="F2717">
        <v>5.82</v>
      </c>
      <c r="G2717" s="49">
        <v>6.02</v>
      </c>
      <c r="H2717">
        <v>6.28</v>
      </c>
    </row>
    <row r="2718" spans="2:8" x14ac:dyDescent="0.25">
      <c r="B2718" s="1">
        <v>39224</v>
      </c>
      <c r="C2718">
        <v>5.42</v>
      </c>
      <c r="D2718">
        <v>5.49</v>
      </c>
      <c r="E2718" s="2">
        <v>5.66</v>
      </c>
      <c r="F2718">
        <v>5.86</v>
      </c>
      <c r="G2718" s="49">
        <v>6.05</v>
      </c>
      <c r="H2718">
        <v>6.32</v>
      </c>
    </row>
    <row r="2719" spans="2:8" x14ac:dyDescent="0.25">
      <c r="B2719" s="1">
        <v>39225</v>
      </c>
      <c r="C2719">
        <v>5.42</v>
      </c>
      <c r="D2719">
        <v>5.51</v>
      </c>
      <c r="E2719" s="2">
        <v>5.69</v>
      </c>
      <c r="F2719">
        <v>5.88</v>
      </c>
      <c r="G2719" s="49">
        <v>6.08</v>
      </c>
      <c r="H2719">
        <v>6.34</v>
      </c>
    </row>
    <row r="2720" spans="2:8" x14ac:dyDescent="0.25">
      <c r="B2720" s="1">
        <v>39226</v>
      </c>
      <c r="C2720">
        <v>5.43</v>
      </c>
      <c r="D2720">
        <v>5.51</v>
      </c>
      <c r="E2720" s="2">
        <v>5.69</v>
      </c>
      <c r="F2720">
        <v>5.88</v>
      </c>
      <c r="G2720" s="49">
        <v>6.08</v>
      </c>
      <c r="H2720">
        <v>6.34</v>
      </c>
    </row>
    <row r="2721" spans="2:8" x14ac:dyDescent="0.25">
      <c r="B2721" s="1">
        <v>39227</v>
      </c>
      <c r="C2721">
        <v>5.43</v>
      </c>
      <c r="D2721">
        <v>5.52</v>
      </c>
      <c r="E2721" s="2">
        <v>5.7</v>
      </c>
      <c r="F2721">
        <v>5.89</v>
      </c>
      <c r="G2721" s="49">
        <v>6.08</v>
      </c>
      <c r="H2721">
        <v>6.34</v>
      </c>
    </row>
    <row r="2722" spans="2:8" x14ac:dyDescent="0.25">
      <c r="B2722" s="1">
        <v>39231</v>
      </c>
      <c r="C2722">
        <v>5.47</v>
      </c>
      <c r="D2722">
        <v>5.56</v>
      </c>
      <c r="E2722" s="2">
        <v>5.73</v>
      </c>
      <c r="F2722">
        <v>5.91</v>
      </c>
      <c r="G2722" s="49">
        <v>6.1</v>
      </c>
      <c r="H2722">
        <v>6.35</v>
      </c>
    </row>
    <row r="2723" spans="2:8" x14ac:dyDescent="0.25">
      <c r="B2723" s="1">
        <v>39232</v>
      </c>
      <c r="C2723">
        <v>5.47</v>
      </c>
      <c r="D2723">
        <v>5.57</v>
      </c>
      <c r="E2723" s="2">
        <v>5.73</v>
      </c>
      <c r="F2723">
        <v>5.91</v>
      </c>
      <c r="G2723" s="49">
        <v>6.1</v>
      </c>
      <c r="H2723">
        <v>6.35</v>
      </c>
    </row>
    <row r="2724" spans="2:8" x14ac:dyDescent="0.25">
      <c r="B2724" s="1">
        <v>39233</v>
      </c>
      <c r="C2724">
        <v>5.49</v>
      </c>
      <c r="D2724">
        <v>5.6</v>
      </c>
      <c r="E2724" s="2">
        <v>5.78</v>
      </c>
      <c r="F2724">
        <v>5.94</v>
      </c>
      <c r="G2724" s="49">
        <v>6.13</v>
      </c>
      <c r="H2724">
        <v>6.37</v>
      </c>
    </row>
    <row r="2725" spans="2:8" x14ac:dyDescent="0.25">
      <c r="B2725" s="1">
        <v>39234</v>
      </c>
      <c r="C2725">
        <v>5.54</v>
      </c>
      <c r="D2725">
        <v>5.67</v>
      </c>
      <c r="E2725" s="2">
        <v>5.84</v>
      </c>
      <c r="F2725">
        <v>5.99</v>
      </c>
      <c r="G2725" s="49">
        <v>6.18</v>
      </c>
      <c r="H2725">
        <v>6.42</v>
      </c>
    </row>
    <row r="2726" spans="2:8" x14ac:dyDescent="0.25">
      <c r="B2726" s="1">
        <v>39237</v>
      </c>
      <c r="C2726">
        <v>5.52</v>
      </c>
      <c r="D2726">
        <v>5.64</v>
      </c>
      <c r="E2726" s="2">
        <v>5.82</v>
      </c>
      <c r="F2726">
        <v>5.97</v>
      </c>
      <c r="G2726" s="49">
        <v>6.16</v>
      </c>
      <c r="H2726">
        <v>6.37</v>
      </c>
    </row>
    <row r="2727" spans="2:8" x14ac:dyDescent="0.25">
      <c r="B2727" s="1">
        <v>39238</v>
      </c>
      <c r="C2727">
        <v>5.56</v>
      </c>
      <c r="D2727">
        <v>5.7</v>
      </c>
      <c r="E2727" s="2">
        <v>5.86</v>
      </c>
      <c r="F2727">
        <v>6.01</v>
      </c>
      <c r="G2727" s="49">
        <v>6.2</v>
      </c>
      <c r="H2727">
        <v>6.42</v>
      </c>
    </row>
    <row r="2728" spans="2:8" x14ac:dyDescent="0.25">
      <c r="B2728" s="1">
        <v>39239</v>
      </c>
      <c r="C2728">
        <v>5.52</v>
      </c>
      <c r="D2728">
        <v>5.67</v>
      </c>
      <c r="E2728" s="2">
        <v>5.85</v>
      </c>
      <c r="F2728">
        <v>6.02</v>
      </c>
      <c r="G2728" s="49">
        <v>6.21</v>
      </c>
      <c r="H2728">
        <v>6.44</v>
      </c>
    </row>
    <row r="2729" spans="2:8" x14ac:dyDescent="0.25">
      <c r="B2729" s="1">
        <v>39240</v>
      </c>
      <c r="C2729">
        <v>5.59</v>
      </c>
      <c r="D2729">
        <v>5.78</v>
      </c>
      <c r="E2729" s="2">
        <v>5.98</v>
      </c>
      <c r="F2729">
        <v>6.16</v>
      </c>
      <c r="G2729" s="49">
        <v>6.34</v>
      </c>
      <c r="H2729">
        <v>6.57</v>
      </c>
    </row>
    <row r="2730" spans="2:8" x14ac:dyDescent="0.25">
      <c r="B2730" s="1">
        <v>39241</v>
      </c>
      <c r="C2730">
        <v>5.59</v>
      </c>
      <c r="D2730">
        <v>5.79</v>
      </c>
      <c r="E2730" s="2">
        <v>5.99</v>
      </c>
      <c r="F2730">
        <v>6.18</v>
      </c>
      <c r="G2730" s="49">
        <v>6.36</v>
      </c>
      <c r="H2730">
        <v>6.59</v>
      </c>
    </row>
    <row r="2731" spans="2:8" x14ac:dyDescent="0.25">
      <c r="B2731" s="1">
        <v>39244</v>
      </c>
      <c r="C2731">
        <v>5.59</v>
      </c>
      <c r="D2731">
        <v>5.8</v>
      </c>
      <c r="E2731" s="2">
        <v>6</v>
      </c>
      <c r="F2731">
        <v>6.2</v>
      </c>
      <c r="G2731" s="49">
        <v>6.38</v>
      </c>
      <c r="H2731">
        <v>6.61</v>
      </c>
    </row>
    <row r="2732" spans="2:8" x14ac:dyDescent="0.25">
      <c r="B2732" s="1">
        <v>39245</v>
      </c>
      <c r="C2732">
        <v>5.65</v>
      </c>
      <c r="D2732">
        <v>5.89</v>
      </c>
      <c r="E2732" s="2">
        <v>6.11</v>
      </c>
      <c r="F2732">
        <v>6.32</v>
      </c>
      <c r="G2732" s="49">
        <v>6.48</v>
      </c>
      <c r="H2732">
        <v>6.72</v>
      </c>
    </row>
    <row r="2733" spans="2:8" x14ac:dyDescent="0.25">
      <c r="B2733" s="1">
        <v>39246</v>
      </c>
      <c r="C2733">
        <v>5.65</v>
      </c>
      <c r="D2733">
        <v>5.88</v>
      </c>
      <c r="E2733" s="2">
        <v>6.08</v>
      </c>
      <c r="F2733">
        <v>6.27</v>
      </c>
      <c r="G2733" s="49">
        <v>6.44</v>
      </c>
      <c r="H2733">
        <v>6.64</v>
      </c>
    </row>
    <row r="2734" spans="2:8" x14ac:dyDescent="0.25">
      <c r="B2734" s="1">
        <v>39247</v>
      </c>
      <c r="C2734">
        <v>5.66</v>
      </c>
      <c r="D2734">
        <v>5.89</v>
      </c>
      <c r="E2734" s="2">
        <v>6.09</v>
      </c>
      <c r="F2734">
        <v>6.29</v>
      </c>
      <c r="G2734" s="49">
        <v>6.45</v>
      </c>
      <c r="H2734">
        <v>6.65</v>
      </c>
    </row>
    <row r="2735" spans="2:8" x14ac:dyDescent="0.25">
      <c r="B2735" s="1">
        <v>39248</v>
      </c>
      <c r="C2735">
        <v>5.62</v>
      </c>
      <c r="D2735">
        <v>5.84</v>
      </c>
      <c r="E2735" s="2">
        <v>6.04</v>
      </c>
      <c r="F2735">
        <v>6.24</v>
      </c>
      <c r="G2735" s="49">
        <v>6.4</v>
      </c>
      <c r="H2735">
        <v>6.62</v>
      </c>
    </row>
    <row r="2736" spans="2:8" x14ac:dyDescent="0.25">
      <c r="B2736" s="1">
        <v>39251</v>
      </c>
      <c r="C2736">
        <v>5.59</v>
      </c>
      <c r="D2736">
        <v>5.8</v>
      </c>
      <c r="E2736" s="2">
        <v>6</v>
      </c>
      <c r="F2736">
        <v>6.21</v>
      </c>
      <c r="G2736" s="49">
        <v>6.37</v>
      </c>
      <c r="H2736">
        <v>6.6</v>
      </c>
    </row>
    <row r="2737" spans="2:8" x14ac:dyDescent="0.25">
      <c r="B2737" s="1">
        <v>39252</v>
      </c>
      <c r="C2737">
        <v>5.53</v>
      </c>
      <c r="D2737">
        <v>5.74</v>
      </c>
      <c r="E2737" s="2">
        <v>5.95</v>
      </c>
      <c r="F2737">
        <v>6.15</v>
      </c>
      <c r="G2737" s="49">
        <v>6.33</v>
      </c>
      <c r="H2737">
        <v>6.55</v>
      </c>
    </row>
    <row r="2738" spans="2:8" x14ac:dyDescent="0.25">
      <c r="B2738" s="1">
        <v>39253</v>
      </c>
      <c r="C2738">
        <v>5.57</v>
      </c>
      <c r="D2738">
        <v>5.78</v>
      </c>
      <c r="E2738" s="2">
        <v>5.98</v>
      </c>
      <c r="F2738">
        <v>6.19</v>
      </c>
      <c r="G2738" s="49">
        <v>6.37</v>
      </c>
      <c r="H2738">
        <v>6.6</v>
      </c>
    </row>
    <row r="2739" spans="2:8" x14ac:dyDescent="0.25">
      <c r="B2739" s="1">
        <v>39254</v>
      </c>
      <c r="C2739">
        <v>5.56</v>
      </c>
      <c r="D2739">
        <v>5.81</v>
      </c>
      <c r="E2739" s="2">
        <v>6.02</v>
      </c>
      <c r="F2739">
        <v>6.24</v>
      </c>
      <c r="G2739" s="49">
        <v>6.41</v>
      </c>
      <c r="H2739">
        <v>6.65</v>
      </c>
    </row>
    <row r="2740" spans="2:8" x14ac:dyDescent="0.25">
      <c r="B2740" s="1">
        <v>39255</v>
      </c>
      <c r="C2740">
        <v>5.53</v>
      </c>
      <c r="D2740">
        <v>5.77</v>
      </c>
      <c r="E2740" s="2">
        <v>6</v>
      </c>
      <c r="F2740">
        <v>6.22</v>
      </c>
      <c r="G2740" s="49">
        <v>6.39</v>
      </c>
      <c r="H2740">
        <v>6.62</v>
      </c>
    </row>
    <row r="2741" spans="2:8" x14ac:dyDescent="0.25">
      <c r="B2741" s="1">
        <v>39258</v>
      </c>
      <c r="C2741">
        <v>5.48</v>
      </c>
      <c r="D2741">
        <v>5.71</v>
      </c>
      <c r="E2741" s="2">
        <v>5.94</v>
      </c>
      <c r="F2741">
        <v>6.17</v>
      </c>
      <c r="G2741" s="49">
        <v>6.34</v>
      </c>
      <c r="H2741">
        <v>6.57</v>
      </c>
    </row>
    <row r="2742" spans="2:8" x14ac:dyDescent="0.25">
      <c r="B2742" s="1">
        <v>39259</v>
      </c>
      <c r="C2742">
        <v>5.51</v>
      </c>
      <c r="D2742">
        <v>5.74</v>
      </c>
      <c r="E2742" s="2">
        <v>5.97</v>
      </c>
      <c r="F2742">
        <v>6.2</v>
      </c>
      <c r="G2742" s="49">
        <v>6.37</v>
      </c>
      <c r="H2742">
        <v>6.6</v>
      </c>
    </row>
    <row r="2743" spans="2:8" x14ac:dyDescent="0.25">
      <c r="B2743" s="1">
        <v>39260</v>
      </c>
      <c r="C2743">
        <v>5.49</v>
      </c>
      <c r="D2743">
        <v>5.71</v>
      </c>
      <c r="E2743" s="2">
        <v>5.94</v>
      </c>
      <c r="F2743">
        <v>6.17</v>
      </c>
      <c r="G2743" s="49">
        <v>6.34</v>
      </c>
      <c r="H2743">
        <v>6.58</v>
      </c>
    </row>
    <row r="2744" spans="2:8" x14ac:dyDescent="0.25">
      <c r="B2744" s="1">
        <v>39261</v>
      </c>
      <c r="C2744">
        <v>5.56</v>
      </c>
      <c r="D2744">
        <v>5.78</v>
      </c>
      <c r="E2744" s="2">
        <v>6</v>
      </c>
      <c r="F2744">
        <v>6.23</v>
      </c>
      <c r="G2744" s="49">
        <v>6.38</v>
      </c>
      <c r="H2744">
        <v>6.6</v>
      </c>
    </row>
    <row r="2745" spans="2:8" x14ac:dyDescent="0.25">
      <c r="B2745" s="1">
        <v>39262</v>
      </c>
      <c r="C2745">
        <v>5.5</v>
      </c>
      <c r="D2745">
        <v>5.7</v>
      </c>
      <c r="E2745" s="2">
        <v>5.92</v>
      </c>
      <c r="F2745">
        <v>6.14</v>
      </c>
      <c r="G2745" s="49">
        <v>6.31</v>
      </c>
      <c r="H2745">
        <v>6.49</v>
      </c>
    </row>
    <row r="2746" spans="2:8" x14ac:dyDescent="0.25">
      <c r="B2746" s="1">
        <v>39263</v>
      </c>
      <c r="C2746">
        <v>5.5</v>
      </c>
      <c r="D2746">
        <v>5.72</v>
      </c>
      <c r="E2746" s="2">
        <v>5.92</v>
      </c>
      <c r="F2746">
        <v>6.16</v>
      </c>
      <c r="G2746" s="49">
        <v>6.28</v>
      </c>
      <c r="H2746">
        <v>6.53</v>
      </c>
    </row>
    <row r="2747" spans="2:8" x14ac:dyDescent="0.25">
      <c r="B2747" s="1">
        <v>39265</v>
      </c>
      <c r="C2747">
        <v>5.47</v>
      </c>
      <c r="D2747">
        <v>5.69</v>
      </c>
      <c r="E2747" s="2">
        <v>5.88</v>
      </c>
      <c r="F2747">
        <v>6.13</v>
      </c>
      <c r="G2747" s="49">
        <v>6.25</v>
      </c>
      <c r="H2747">
        <v>6.51</v>
      </c>
    </row>
    <row r="2748" spans="2:8" x14ac:dyDescent="0.25">
      <c r="B2748" s="1">
        <v>39266</v>
      </c>
      <c r="C2748">
        <v>5.51</v>
      </c>
      <c r="D2748">
        <v>5.74</v>
      </c>
      <c r="E2748" s="2">
        <v>5.93</v>
      </c>
      <c r="F2748">
        <v>6.18</v>
      </c>
      <c r="G2748" s="49">
        <v>6.29</v>
      </c>
      <c r="H2748">
        <v>6.55</v>
      </c>
    </row>
    <row r="2749" spans="2:8" x14ac:dyDescent="0.25">
      <c r="B2749" s="1">
        <v>39267</v>
      </c>
      <c r="C2749">
        <v>5.51</v>
      </c>
      <c r="D2749">
        <v>5.74</v>
      </c>
      <c r="E2749" s="2">
        <v>5.93</v>
      </c>
      <c r="F2749">
        <v>6.18</v>
      </c>
      <c r="G2749" s="49">
        <v>6.29</v>
      </c>
      <c r="H2749">
        <v>6.55</v>
      </c>
    </row>
    <row r="2750" spans="2:8" x14ac:dyDescent="0.25">
      <c r="B2750" s="1">
        <v>39268</v>
      </c>
      <c r="C2750">
        <v>5.59</v>
      </c>
      <c r="D2750">
        <v>5.85</v>
      </c>
      <c r="E2750" s="2">
        <v>6.04</v>
      </c>
      <c r="F2750">
        <v>6.28</v>
      </c>
      <c r="G2750" s="49">
        <v>6.38</v>
      </c>
      <c r="H2750">
        <v>6.64</v>
      </c>
    </row>
    <row r="2751" spans="2:8" x14ac:dyDescent="0.25">
      <c r="B2751" s="1">
        <v>39269</v>
      </c>
      <c r="C2751">
        <v>5.61</v>
      </c>
      <c r="D2751">
        <v>5.89</v>
      </c>
      <c r="E2751" s="2">
        <v>6.09</v>
      </c>
      <c r="F2751">
        <v>6.33</v>
      </c>
      <c r="G2751" s="49">
        <v>6.42</v>
      </c>
      <c r="H2751">
        <v>6.68</v>
      </c>
    </row>
    <row r="2752" spans="2:8" x14ac:dyDescent="0.25">
      <c r="B2752" s="1">
        <v>39272</v>
      </c>
      <c r="C2752">
        <v>5.58</v>
      </c>
      <c r="D2752">
        <v>5.85</v>
      </c>
      <c r="E2752" s="2">
        <v>6.05</v>
      </c>
      <c r="F2752">
        <v>6.29</v>
      </c>
      <c r="G2752" s="49">
        <v>6.39</v>
      </c>
      <c r="H2752">
        <v>6.64</v>
      </c>
    </row>
    <row r="2753" spans="2:8" x14ac:dyDescent="0.25">
      <c r="B2753" s="1">
        <v>39273</v>
      </c>
      <c r="C2753">
        <v>5.49</v>
      </c>
      <c r="D2753">
        <v>5.73</v>
      </c>
      <c r="E2753" s="2">
        <v>5.93</v>
      </c>
      <c r="F2753">
        <v>6.18</v>
      </c>
      <c r="G2753" s="49">
        <v>6.3</v>
      </c>
      <c r="H2753">
        <v>6.54</v>
      </c>
    </row>
    <row r="2754" spans="2:8" x14ac:dyDescent="0.25">
      <c r="B2754" s="1">
        <v>39274</v>
      </c>
      <c r="C2754">
        <v>5.51</v>
      </c>
      <c r="D2754">
        <v>5.77</v>
      </c>
      <c r="E2754" s="2">
        <v>5.98</v>
      </c>
      <c r="F2754">
        <v>6.23</v>
      </c>
      <c r="G2754" s="49">
        <v>6.34</v>
      </c>
      <c r="H2754">
        <v>6.59</v>
      </c>
    </row>
    <row r="2755" spans="2:8" x14ac:dyDescent="0.25">
      <c r="B2755" s="1">
        <v>39275</v>
      </c>
      <c r="C2755">
        <v>5.56</v>
      </c>
      <c r="D2755">
        <v>5.82</v>
      </c>
      <c r="E2755" s="2">
        <v>6.03</v>
      </c>
      <c r="F2755">
        <v>6.27</v>
      </c>
      <c r="G2755" s="49">
        <v>6.37</v>
      </c>
      <c r="H2755">
        <v>6.63</v>
      </c>
    </row>
    <row r="2756" spans="2:8" x14ac:dyDescent="0.25">
      <c r="B2756" s="1">
        <v>39276</v>
      </c>
      <c r="C2756">
        <v>5.56</v>
      </c>
      <c r="D2756">
        <v>5.81</v>
      </c>
      <c r="E2756" s="2">
        <v>6.02</v>
      </c>
      <c r="F2756">
        <v>6.27</v>
      </c>
      <c r="G2756" s="49">
        <v>6.36</v>
      </c>
      <c r="H2756">
        <v>6.62</v>
      </c>
    </row>
    <row r="2757" spans="2:8" x14ac:dyDescent="0.25">
      <c r="B2757" s="1">
        <v>39279</v>
      </c>
      <c r="C2757">
        <v>5.51</v>
      </c>
      <c r="D2757">
        <v>5.75</v>
      </c>
      <c r="E2757" s="2">
        <v>5.96</v>
      </c>
      <c r="F2757">
        <v>6.21</v>
      </c>
      <c r="G2757" s="49">
        <v>6.31</v>
      </c>
      <c r="H2757">
        <v>6.54</v>
      </c>
    </row>
    <row r="2758" spans="2:8" x14ac:dyDescent="0.25">
      <c r="B2758" s="1">
        <v>39280</v>
      </c>
      <c r="C2758">
        <v>5.54</v>
      </c>
      <c r="D2758">
        <v>5.8</v>
      </c>
      <c r="E2758" s="2">
        <v>6.01</v>
      </c>
      <c r="F2758">
        <v>6.25</v>
      </c>
      <c r="G2758" s="49">
        <v>6.34</v>
      </c>
      <c r="H2758">
        <v>6.59</v>
      </c>
    </row>
    <row r="2759" spans="2:8" x14ac:dyDescent="0.25">
      <c r="B2759" s="1">
        <v>39281</v>
      </c>
      <c r="C2759">
        <v>5.48</v>
      </c>
      <c r="D2759">
        <v>5.73</v>
      </c>
      <c r="E2759" s="2">
        <v>5.94</v>
      </c>
      <c r="F2759">
        <v>6.19</v>
      </c>
      <c r="G2759" s="49">
        <v>6.29</v>
      </c>
      <c r="H2759">
        <v>6.54</v>
      </c>
    </row>
    <row r="2760" spans="2:8" x14ac:dyDescent="0.25">
      <c r="B2760" s="1">
        <v>39282</v>
      </c>
      <c r="C2760">
        <v>5.5</v>
      </c>
      <c r="D2760">
        <v>5.76</v>
      </c>
      <c r="E2760" s="2">
        <v>5.97</v>
      </c>
      <c r="F2760">
        <v>6.22</v>
      </c>
      <c r="G2760" s="49">
        <v>6.31</v>
      </c>
      <c r="H2760">
        <v>6.57</v>
      </c>
    </row>
    <row r="2761" spans="2:8" x14ac:dyDescent="0.25">
      <c r="B2761" s="1">
        <v>39283</v>
      </c>
      <c r="C2761">
        <v>5.46</v>
      </c>
      <c r="D2761">
        <v>5.71</v>
      </c>
      <c r="E2761" s="2">
        <v>5.91</v>
      </c>
      <c r="F2761">
        <v>6.18</v>
      </c>
      <c r="G2761" s="49">
        <v>6.27</v>
      </c>
      <c r="H2761">
        <v>6.54</v>
      </c>
    </row>
    <row r="2762" spans="2:8" x14ac:dyDescent="0.25">
      <c r="B2762" s="1">
        <v>39286</v>
      </c>
      <c r="C2762">
        <v>5.49</v>
      </c>
      <c r="D2762">
        <v>5.73</v>
      </c>
      <c r="E2762" s="2">
        <v>5.93</v>
      </c>
      <c r="F2762">
        <v>6.2</v>
      </c>
      <c r="G2762" s="49">
        <v>6.28</v>
      </c>
      <c r="H2762">
        <v>6.54</v>
      </c>
    </row>
    <row r="2763" spans="2:8" x14ac:dyDescent="0.25">
      <c r="B2763" s="1">
        <v>39287</v>
      </c>
      <c r="C2763">
        <v>5.46</v>
      </c>
      <c r="D2763">
        <v>5.71</v>
      </c>
      <c r="E2763" s="2">
        <v>5.91</v>
      </c>
      <c r="F2763">
        <v>6.19</v>
      </c>
      <c r="G2763" s="49">
        <v>6.27</v>
      </c>
      <c r="H2763">
        <v>6.55</v>
      </c>
    </row>
    <row r="2764" spans="2:8" x14ac:dyDescent="0.25">
      <c r="B2764" s="1">
        <v>39288</v>
      </c>
      <c r="C2764">
        <v>5.44</v>
      </c>
      <c r="D2764">
        <v>5.69</v>
      </c>
      <c r="E2764" s="2">
        <v>5.89</v>
      </c>
      <c r="F2764">
        <v>6.18</v>
      </c>
      <c r="G2764" s="49">
        <v>6.25</v>
      </c>
      <c r="H2764">
        <v>6.54</v>
      </c>
    </row>
    <row r="2765" spans="2:8" x14ac:dyDescent="0.25">
      <c r="B2765" s="1">
        <v>39289</v>
      </c>
      <c r="C2765">
        <v>5.4</v>
      </c>
      <c r="D2765">
        <v>5.63</v>
      </c>
      <c r="E2765" s="2">
        <v>5.85</v>
      </c>
      <c r="F2765">
        <v>6.18</v>
      </c>
      <c r="G2765" s="49">
        <v>6.24</v>
      </c>
      <c r="H2765">
        <v>6.58</v>
      </c>
    </row>
    <row r="2766" spans="2:8" x14ac:dyDescent="0.25">
      <c r="B2766" s="1">
        <v>39290</v>
      </c>
      <c r="C2766">
        <v>5.42</v>
      </c>
      <c r="D2766">
        <v>5.68</v>
      </c>
      <c r="E2766" s="2">
        <v>5.89</v>
      </c>
      <c r="F2766">
        <v>6.24</v>
      </c>
      <c r="G2766" s="49">
        <v>6.28</v>
      </c>
      <c r="H2766">
        <v>6.61</v>
      </c>
    </row>
    <row r="2767" spans="2:8" x14ac:dyDescent="0.25">
      <c r="B2767" s="1">
        <v>39293</v>
      </c>
      <c r="C2767">
        <v>5.44</v>
      </c>
      <c r="D2767">
        <v>5.71</v>
      </c>
      <c r="E2767" s="2">
        <v>5.94</v>
      </c>
      <c r="F2767">
        <v>6.27</v>
      </c>
      <c r="G2767" s="49">
        <v>6.31</v>
      </c>
      <c r="H2767">
        <v>6.63</v>
      </c>
    </row>
    <row r="2768" spans="2:8" x14ac:dyDescent="0.25">
      <c r="B2768" s="1">
        <v>39294</v>
      </c>
      <c r="C2768">
        <v>5.47</v>
      </c>
      <c r="D2768">
        <v>5.67</v>
      </c>
      <c r="E2768" s="2">
        <v>5.92</v>
      </c>
      <c r="F2768">
        <v>6.24</v>
      </c>
      <c r="G2768" s="49">
        <v>6.28</v>
      </c>
      <c r="H2768">
        <v>6.59</v>
      </c>
    </row>
    <row r="2769" spans="2:8" x14ac:dyDescent="0.25">
      <c r="B2769" s="1">
        <v>39295</v>
      </c>
      <c r="C2769">
        <v>5.45</v>
      </c>
      <c r="D2769">
        <v>5.68</v>
      </c>
      <c r="E2769" s="2">
        <v>5.91</v>
      </c>
      <c r="F2769">
        <v>6.23</v>
      </c>
      <c r="G2769" s="49">
        <v>6.27</v>
      </c>
      <c r="H2769">
        <v>6.59</v>
      </c>
    </row>
    <row r="2770" spans="2:8" x14ac:dyDescent="0.25">
      <c r="B2770" s="1">
        <v>39296</v>
      </c>
      <c r="C2770">
        <v>5.47</v>
      </c>
      <c r="D2770">
        <v>5.69</v>
      </c>
      <c r="E2770" s="2">
        <v>5.91</v>
      </c>
      <c r="F2770">
        <v>6.22</v>
      </c>
      <c r="G2770" s="49">
        <v>6.26</v>
      </c>
      <c r="H2770">
        <v>6.56</v>
      </c>
    </row>
    <row r="2771" spans="2:8" x14ac:dyDescent="0.25">
      <c r="B2771" s="1">
        <v>39297</v>
      </c>
      <c r="C2771">
        <v>5.39</v>
      </c>
      <c r="D2771">
        <v>5.62</v>
      </c>
      <c r="E2771" s="2">
        <v>5.86</v>
      </c>
      <c r="F2771">
        <v>6.18</v>
      </c>
      <c r="G2771" s="49">
        <v>6.22</v>
      </c>
      <c r="H2771">
        <v>6.53</v>
      </c>
    </row>
    <row r="2772" spans="2:8" x14ac:dyDescent="0.25">
      <c r="B2772" s="1">
        <v>39300</v>
      </c>
      <c r="C2772">
        <v>5.47</v>
      </c>
      <c r="D2772">
        <v>5.68</v>
      </c>
      <c r="E2772" s="2">
        <v>5.91</v>
      </c>
      <c r="F2772">
        <v>6.23</v>
      </c>
      <c r="G2772" s="49">
        <v>6.25</v>
      </c>
      <c r="H2772">
        <v>6.57</v>
      </c>
    </row>
    <row r="2773" spans="2:8" x14ac:dyDescent="0.25">
      <c r="B2773" s="1">
        <v>39301</v>
      </c>
      <c r="C2773">
        <v>5.52</v>
      </c>
      <c r="D2773">
        <v>5.72</v>
      </c>
      <c r="E2773" s="2">
        <v>5.94</v>
      </c>
      <c r="F2773">
        <v>6.24</v>
      </c>
      <c r="G2773" s="49">
        <v>6.27</v>
      </c>
      <c r="H2773">
        <v>6.56</v>
      </c>
    </row>
    <row r="2774" spans="2:8" x14ac:dyDescent="0.25">
      <c r="B2774" s="1">
        <v>39302</v>
      </c>
      <c r="C2774">
        <v>5.62</v>
      </c>
      <c r="D2774">
        <v>5.82</v>
      </c>
      <c r="E2774" s="2">
        <v>6.05</v>
      </c>
      <c r="F2774">
        <v>6.33</v>
      </c>
      <c r="G2774" s="49">
        <v>6.34</v>
      </c>
      <c r="H2774">
        <v>6.66</v>
      </c>
    </row>
    <row r="2775" spans="2:8" x14ac:dyDescent="0.25">
      <c r="B2775" s="1">
        <v>39303</v>
      </c>
      <c r="C2775">
        <v>5.49</v>
      </c>
      <c r="D2775">
        <v>5.7</v>
      </c>
      <c r="E2775" s="2">
        <v>5.95</v>
      </c>
      <c r="F2775">
        <v>6.27</v>
      </c>
      <c r="G2775" s="49">
        <v>6.3</v>
      </c>
      <c r="H2775">
        <v>6.65</v>
      </c>
    </row>
    <row r="2776" spans="2:8" x14ac:dyDescent="0.25">
      <c r="B2776" s="1">
        <v>39304</v>
      </c>
      <c r="C2776">
        <v>5.49</v>
      </c>
      <c r="D2776">
        <v>5.71</v>
      </c>
      <c r="E2776" s="2">
        <v>5.96</v>
      </c>
      <c r="F2776">
        <v>6.28</v>
      </c>
      <c r="G2776" s="49">
        <v>6.3</v>
      </c>
      <c r="H2776">
        <v>6.65</v>
      </c>
    </row>
    <row r="2777" spans="2:8" x14ac:dyDescent="0.25">
      <c r="B2777" s="1">
        <v>39307</v>
      </c>
      <c r="C2777">
        <v>5.5</v>
      </c>
      <c r="D2777">
        <v>5.7</v>
      </c>
      <c r="E2777" s="2">
        <v>5.95</v>
      </c>
      <c r="F2777">
        <v>6.26</v>
      </c>
      <c r="G2777" s="49">
        <v>6.29</v>
      </c>
      <c r="H2777">
        <v>6.65</v>
      </c>
    </row>
    <row r="2778" spans="2:8" x14ac:dyDescent="0.25">
      <c r="B2778" s="1">
        <v>39308</v>
      </c>
      <c r="C2778">
        <v>5.46</v>
      </c>
      <c r="D2778">
        <v>5.66</v>
      </c>
      <c r="E2778" s="2">
        <v>5.91</v>
      </c>
      <c r="F2778">
        <v>6.23</v>
      </c>
      <c r="G2778" s="49">
        <v>6.26</v>
      </c>
      <c r="H2778">
        <v>6.63</v>
      </c>
    </row>
    <row r="2779" spans="2:8" x14ac:dyDescent="0.25">
      <c r="B2779" s="1">
        <v>39309</v>
      </c>
      <c r="C2779">
        <v>5.43</v>
      </c>
      <c r="D2779">
        <v>5.63</v>
      </c>
      <c r="E2779" s="2">
        <v>5.89</v>
      </c>
      <c r="F2779">
        <v>6.23</v>
      </c>
      <c r="G2779" s="49">
        <v>6.26</v>
      </c>
      <c r="H2779">
        <v>6.67</v>
      </c>
    </row>
    <row r="2780" spans="2:8" x14ac:dyDescent="0.25">
      <c r="B2780" s="1">
        <v>39310</v>
      </c>
      <c r="C2780">
        <v>5.39</v>
      </c>
      <c r="D2780">
        <v>5.51</v>
      </c>
      <c r="E2780" s="2">
        <v>5.8</v>
      </c>
      <c r="F2780">
        <v>6.16</v>
      </c>
      <c r="G2780" s="49">
        <v>6.19</v>
      </c>
      <c r="H2780">
        <v>6.62</v>
      </c>
    </row>
    <row r="2781" spans="2:8" x14ac:dyDescent="0.25">
      <c r="B2781" s="1">
        <v>39311</v>
      </c>
      <c r="C2781">
        <v>5.44</v>
      </c>
      <c r="D2781">
        <v>5.6</v>
      </c>
      <c r="E2781" s="2">
        <v>5.87</v>
      </c>
      <c r="F2781">
        <v>6.24</v>
      </c>
      <c r="G2781" s="49">
        <v>6.25</v>
      </c>
      <c r="H2781">
        <v>6.69</v>
      </c>
    </row>
    <row r="2782" spans="2:8" x14ac:dyDescent="0.25">
      <c r="B2782" s="1">
        <v>39314</v>
      </c>
      <c r="C2782">
        <v>5.41</v>
      </c>
      <c r="D2782">
        <v>5.56</v>
      </c>
      <c r="E2782" s="2">
        <v>5.84</v>
      </c>
      <c r="F2782">
        <v>6.21</v>
      </c>
      <c r="G2782" s="49">
        <v>6.23</v>
      </c>
      <c r="H2782">
        <v>6.66</v>
      </c>
    </row>
    <row r="2783" spans="2:8" x14ac:dyDescent="0.25">
      <c r="B2783" s="1">
        <v>39315</v>
      </c>
      <c r="C2783">
        <v>5.34</v>
      </c>
      <c r="D2783">
        <v>5.51</v>
      </c>
      <c r="E2783" s="2">
        <v>5.79</v>
      </c>
      <c r="F2783">
        <v>6.16</v>
      </c>
      <c r="G2783" s="49">
        <v>6.19</v>
      </c>
      <c r="H2783">
        <v>6.63</v>
      </c>
    </row>
    <row r="2784" spans="2:8" x14ac:dyDescent="0.25">
      <c r="B2784" s="1">
        <v>39316</v>
      </c>
      <c r="C2784">
        <v>5.42</v>
      </c>
      <c r="D2784">
        <v>5.59</v>
      </c>
      <c r="E2784" s="2">
        <v>5.85</v>
      </c>
      <c r="F2784">
        <v>6.2</v>
      </c>
      <c r="G2784" s="49">
        <v>6.22</v>
      </c>
      <c r="H2784">
        <v>6.65</v>
      </c>
    </row>
    <row r="2785" spans="2:8" x14ac:dyDescent="0.25">
      <c r="B2785" s="1">
        <v>39317</v>
      </c>
      <c r="C2785">
        <v>5.44</v>
      </c>
      <c r="D2785">
        <v>5.62</v>
      </c>
      <c r="E2785" s="2">
        <v>5.86</v>
      </c>
      <c r="F2785">
        <v>6.19</v>
      </c>
      <c r="G2785" s="49">
        <v>6.21</v>
      </c>
      <c r="H2785">
        <v>6.61</v>
      </c>
    </row>
    <row r="2786" spans="2:8" x14ac:dyDescent="0.25">
      <c r="B2786" s="1">
        <v>39318</v>
      </c>
      <c r="C2786">
        <v>5.52</v>
      </c>
      <c r="D2786">
        <v>5.69</v>
      </c>
      <c r="E2786" s="2">
        <v>5.89</v>
      </c>
      <c r="F2786">
        <v>6.2</v>
      </c>
      <c r="G2786" s="49">
        <v>6.22</v>
      </c>
      <c r="H2786">
        <v>6.58</v>
      </c>
    </row>
    <row r="2787" spans="2:8" x14ac:dyDescent="0.25">
      <c r="B2787" s="1">
        <v>39321</v>
      </c>
      <c r="C2787">
        <v>5.5</v>
      </c>
      <c r="D2787">
        <v>5.65</v>
      </c>
      <c r="E2787" s="2">
        <v>5.86</v>
      </c>
      <c r="F2787">
        <v>6.17</v>
      </c>
      <c r="G2787" s="49">
        <v>6.19</v>
      </c>
      <c r="H2787">
        <v>6.54</v>
      </c>
    </row>
    <row r="2788" spans="2:8" x14ac:dyDescent="0.25">
      <c r="B2788" s="1">
        <v>39322</v>
      </c>
      <c r="C2788">
        <v>5.4</v>
      </c>
      <c r="D2788">
        <v>5.53</v>
      </c>
      <c r="E2788" s="2">
        <v>5.76</v>
      </c>
      <c r="F2788">
        <v>6.1</v>
      </c>
      <c r="G2788" s="49">
        <v>6.14</v>
      </c>
      <c r="H2788">
        <v>6.53</v>
      </c>
    </row>
    <row r="2789" spans="2:8" x14ac:dyDescent="0.25">
      <c r="B2789" s="1">
        <v>39323</v>
      </c>
      <c r="C2789">
        <v>5.43</v>
      </c>
      <c r="D2789">
        <v>5.57</v>
      </c>
      <c r="E2789" s="2">
        <v>5.8</v>
      </c>
      <c r="F2789">
        <v>6.13</v>
      </c>
      <c r="G2789" s="49">
        <v>6.16</v>
      </c>
      <c r="H2789">
        <v>6.56</v>
      </c>
    </row>
    <row r="2790" spans="2:8" x14ac:dyDescent="0.25">
      <c r="B2790" s="1">
        <v>39324</v>
      </c>
      <c r="C2790">
        <v>5.4</v>
      </c>
      <c r="D2790">
        <v>5.51</v>
      </c>
      <c r="E2790" s="2">
        <v>5.74</v>
      </c>
      <c r="F2790">
        <v>6.1</v>
      </c>
      <c r="G2790" s="49">
        <v>6.13</v>
      </c>
      <c r="H2790">
        <v>6.52</v>
      </c>
    </row>
    <row r="2791" spans="2:8" x14ac:dyDescent="0.25">
      <c r="B2791" s="1">
        <v>39325</v>
      </c>
      <c r="C2791">
        <v>5.33</v>
      </c>
      <c r="D2791">
        <v>5.55</v>
      </c>
      <c r="E2791" s="2">
        <v>5.76</v>
      </c>
      <c r="F2791">
        <v>6.13</v>
      </c>
      <c r="G2791" s="49">
        <v>6.15</v>
      </c>
      <c r="H2791">
        <v>6.53</v>
      </c>
    </row>
    <row r="2792" spans="2:8" x14ac:dyDescent="0.25">
      <c r="B2792" s="1">
        <v>39328</v>
      </c>
      <c r="C2792">
        <v>5.33</v>
      </c>
      <c r="D2792">
        <v>5.55</v>
      </c>
      <c r="E2792" s="2">
        <v>5.76</v>
      </c>
      <c r="F2792">
        <v>6.13</v>
      </c>
      <c r="G2792" s="49">
        <v>6.15</v>
      </c>
      <c r="H2792">
        <v>6.53</v>
      </c>
    </row>
    <row r="2793" spans="2:8" x14ac:dyDescent="0.25">
      <c r="B2793" s="1">
        <v>39329</v>
      </c>
      <c r="C2793">
        <v>5.34</v>
      </c>
      <c r="D2793">
        <v>5.57</v>
      </c>
      <c r="E2793" s="2">
        <v>5.78</v>
      </c>
      <c r="F2793">
        <v>6.16</v>
      </c>
      <c r="G2793" s="49">
        <v>6.17</v>
      </c>
      <c r="H2793">
        <v>6.54</v>
      </c>
    </row>
    <row r="2794" spans="2:8" x14ac:dyDescent="0.25">
      <c r="B2794" s="1">
        <v>39330</v>
      </c>
      <c r="C2794">
        <v>5.24</v>
      </c>
      <c r="D2794">
        <v>5.46</v>
      </c>
      <c r="E2794" s="2">
        <v>5.69</v>
      </c>
      <c r="F2794">
        <v>6.07</v>
      </c>
      <c r="G2794" s="49">
        <v>6.1</v>
      </c>
      <c r="H2794">
        <v>6.48</v>
      </c>
    </row>
    <row r="2795" spans="2:8" x14ac:dyDescent="0.25">
      <c r="B2795" s="1">
        <v>39331</v>
      </c>
      <c r="C2795">
        <v>5.31</v>
      </c>
      <c r="D2795">
        <v>5.52</v>
      </c>
      <c r="E2795" s="2">
        <v>5.73</v>
      </c>
      <c r="F2795">
        <v>6.12</v>
      </c>
      <c r="G2795" s="49">
        <v>6.13</v>
      </c>
      <c r="H2795">
        <v>6.51</v>
      </c>
    </row>
    <row r="2796" spans="2:8" x14ac:dyDescent="0.25">
      <c r="B2796" s="1">
        <v>39332</v>
      </c>
      <c r="C2796">
        <v>5.19</v>
      </c>
      <c r="D2796">
        <v>5.38</v>
      </c>
      <c r="E2796" s="2">
        <v>5.61</v>
      </c>
      <c r="F2796">
        <v>6.01</v>
      </c>
      <c r="G2796" s="49">
        <v>6.04</v>
      </c>
      <c r="H2796">
        <v>6.44</v>
      </c>
    </row>
    <row r="2797" spans="2:8" x14ac:dyDescent="0.25">
      <c r="B2797" s="1">
        <v>39335</v>
      </c>
      <c r="C2797">
        <v>5.17</v>
      </c>
      <c r="D2797">
        <v>5.37</v>
      </c>
      <c r="E2797" s="2">
        <v>5.59</v>
      </c>
      <c r="F2797">
        <v>6</v>
      </c>
      <c r="G2797" s="49">
        <v>6.01</v>
      </c>
      <c r="H2797">
        <v>6.41</v>
      </c>
    </row>
    <row r="2798" spans="2:8" x14ac:dyDescent="0.25">
      <c r="B2798" s="1">
        <v>39336</v>
      </c>
      <c r="C2798">
        <v>5.26</v>
      </c>
      <c r="D2798">
        <v>5.46</v>
      </c>
      <c r="E2798" s="2">
        <v>5.66</v>
      </c>
      <c r="F2798">
        <v>6.06</v>
      </c>
      <c r="G2798" s="49">
        <v>6.05</v>
      </c>
      <c r="H2798">
        <v>6.43</v>
      </c>
    </row>
    <row r="2799" spans="2:8" x14ac:dyDescent="0.25">
      <c r="B2799" s="1">
        <v>39337</v>
      </c>
      <c r="C2799">
        <v>5.3</v>
      </c>
      <c r="D2799">
        <v>5.52</v>
      </c>
      <c r="E2799" s="2">
        <v>5.71</v>
      </c>
      <c r="F2799">
        <v>6.12</v>
      </c>
      <c r="G2799" s="49">
        <v>6.09</v>
      </c>
      <c r="H2799">
        <v>6.47</v>
      </c>
    </row>
    <row r="2800" spans="2:8" x14ac:dyDescent="0.25">
      <c r="B2800" s="1">
        <v>39338</v>
      </c>
      <c r="C2800">
        <v>5.39</v>
      </c>
      <c r="D2800">
        <v>5.61</v>
      </c>
      <c r="E2800" s="2">
        <v>5.8</v>
      </c>
      <c r="F2800">
        <v>6.2</v>
      </c>
      <c r="G2800" s="49">
        <v>6.15</v>
      </c>
      <c r="H2800">
        <v>6.53</v>
      </c>
    </row>
    <row r="2801" spans="2:8" x14ac:dyDescent="0.25">
      <c r="B2801" s="1">
        <v>39339</v>
      </c>
      <c r="C2801">
        <v>5.37</v>
      </c>
      <c r="D2801">
        <v>5.59</v>
      </c>
      <c r="E2801" s="2">
        <v>5.79</v>
      </c>
      <c r="F2801">
        <v>6.18</v>
      </c>
      <c r="G2801" s="49">
        <v>6.13</v>
      </c>
      <c r="H2801">
        <v>6.51</v>
      </c>
    </row>
    <row r="2802" spans="2:8" x14ac:dyDescent="0.25">
      <c r="B2802" s="1">
        <v>39342</v>
      </c>
      <c r="C2802">
        <v>5.39</v>
      </c>
      <c r="D2802">
        <v>5.62</v>
      </c>
      <c r="E2802" s="2">
        <v>5.81</v>
      </c>
      <c r="F2802">
        <v>6.18</v>
      </c>
      <c r="G2802" s="49">
        <v>6.13</v>
      </c>
      <c r="H2802">
        <v>6.49</v>
      </c>
    </row>
    <row r="2803" spans="2:8" x14ac:dyDescent="0.25">
      <c r="B2803" s="1">
        <v>39343</v>
      </c>
      <c r="C2803">
        <v>5.31</v>
      </c>
      <c r="D2803">
        <v>5.58</v>
      </c>
      <c r="E2803" s="2">
        <v>5.78</v>
      </c>
      <c r="F2803">
        <v>6.18</v>
      </c>
      <c r="G2803" s="49">
        <v>6.12</v>
      </c>
      <c r="H2803">
        <v>6.52</v>
      </c>
    </row>
    <row r="2804" spans="2:8" x14ac:dyDescent="0.25">
      <c r="B2804" s="1">
        <v>39344</v>
      </c>
      <c r="C2804">
        <v>5.28</v>
      </c>
      <c r="D2804">
        <v>5.57</v>
      </c>
      <c r="E2804" s="2">
        <v>5.8</v>
      </c>
      <c r="F2804">
        <v>6.2</v>
      </c>
      <c r="G2804" s="49">
        <v>6.14</v>
      </c>
      <c r="H2804">
        <v>6.56</v>
      </c>
    </row>
    <row r="2805" spans="2:8" x14ac:dyDescent="0.25">
      <c r="B2805" s="1">
        <v>39345</v>
      </c>
      <c r="C2805">
        <v>5.36</v>
      </c>
      <c r="D2805">
        <v>5.69</v>
      </c>
      <c r="E2805" s="2">
        <v>5.93</v>
      </c>
      <c r="F2805">
        <v>6.32</v>
      </c>
      <c r="G2805" s="49">
        <v>6.25</v>
      </c>
      <c r="H2805">
        <v>6.65</v>
      </c>
    </row>
    <row r="2806" spans="2:8" x14ac:dyDescent="0.25">
      <c r="B2806" s="1">
        <v>39346</v>
      </c>
      <c r="C2806">
        <v>5.32</v>
      </c>
      <c r="D2806">
        <v>5.64</v>
      </c>
      <c r="E2806" s="2">
        <v>5.88</v>
      </c>
      <c r="F2806">
        <v>6.25</v>
      </c>
      <c r="G2806" s="49">
        <v>6.2</v>
      </c>
      <c r="H2806">
        <v>6.58</v>
      </c>
    </row>
    <row r="2807" spans="2:8" x14ac:dyDescent="0.25">
      <c r="B2807" s="1">
        <v>39349</v>
      </c>
      <c r="C2807">
        <v>5.31</v>
      </c>
      <c r="D2807">
        <v>5.61</v>
      </c>
      <c r="E2807" s="2">
        <v>5.86</v>
      </c>
      <c r="F2807">
        <v>6.23</v>
      </c>
      <c r="G2807" s="49">
        <v>6.18</v>
      </c>
      <c r="H2807">
        <v>6.55</v>
      </c>
    </row>
    <row r="2808" spans="2:8" x14ac:dyDescent="0.25">
      <c r="B2808" s="1">
        <v>39350</v>
      </c>
      <c r="C2808">
        <v>5.27</v>
      </c>
      <c r="D2808">
        <v>5.57</v>
      </c>
      <c r="E2808" s="2">
        <v>5.83</v>
      </c>
      <c r="F2808">
        <v>6.21</v>
      </c>
      <c r="G2808" s="49">
        <v>6.16</v>
      </c>
      <c r="H2808">
        <v>6.56</v>
      </c>
    </row>
    <row r="2809" spans="2:8" x14ac:dyDescent="0.25">
      <c r="B2809" s="1">
        <v>39351</v>
      </c>
      <c r="C2809">
        <v>5.25</v>
      </c>
      <c r="D2809">
        <v>5.55</v>
      </c>
      <c r="E2809" s="2">
        <v>5.82</v>
      </c>
      <c r="F2809">
        <v>6.2</v>
      </c>
      <c r="G2809" s="49">
        <v>6.17</v>
      </c>
      <c r="H2809">
        <v>6.57</v>
      </c>
    </row>
    <row r="2810" spans="2:8" x14ac:dyDescent="0.25">
      <c r="B2810" s="1">
        <v>39352</v>
      </c>
      <c r="C2810">
        <v>5.23</v>
      </c>
      <c r="D2810">
        <v>5.51</v>
      </c>
      <c r="E2810" s="2">
        <v>5.78</v>
      </c>
      <c r="F2810">
        <v>6.15</v>
      </c>
      <c r="G2810" s="49">
        <v>6.13</v>
      </c>
      <c r="H2810">
        <v>6.5</v>
      </c>
    </row>
    <row r="2811" spans="2:8" x14ac:dyDescent="0.25">
      <c r="B2811" s="1">
        <v>39353</v>
      </c>
      <c r="C2811">
        <v>5.22</v>
      </c>
      <c r="D2811">
        <v>5.51</v>
      </c>
      <c r="E2811" s="2">
        <v>5.79</v>
      </c>
      <c r="F2811">
        <v>6.15</v>
      </c>
      <c r="G2811" s="49">
        <v>6.13</v>
      </c>
      <c r="H2811">
        <v>6.5</v>
      </c>
    </row>
    <row r="2812" spans="2:8" x14ac:dyDescent="0.25">
      <c r="B2812" s="1">
        <v>39355</v>
      </c>
      <c r="C2812">
        <v>5.21</v>
      </c>
      <c r="D2812">
        <v>5.51</v>
      </c>
      <c r="E2812" s="2">
        <v>5.81</v>
      </c>
      <c r="F2812">
        <v>6.15</v>
      </c>
      <c r="G2812" s="49">
        <v>6.17</v>
      </c>
      <c r="H2812">
        <v>6.5</v>
      </c>
    </row>
    <row r="2813" spans="2:8" x14ac:dyDescent="0.25">
      <c r="B2813" s="1">
        <v>39356</v>
      </c>
      <c r="C2813">
        <v>5.26</v>
      </c>
      <c r="D2813">
        <v>5.53</v>
      </c>
      <c r="E2813" s="2">
        <v>5.81</v>
      </c>
      <c r="F2813">
        <v>6.13</v>
      </c>
      <c r="G2813" s="49">
        <v>6.15</v>
      </c>
      <c r="H2813">
        <v>6.46</v>
      </c>
    </row>
    <row r="2814" spans="2:8" x14ac:dyDescent="0.25">
      <c r="B2814" s="1">
        <v>39357</v>
      </c>
      <c r="C2814">
        <v>5.23</v>
      </c>
      <c r="D2814">
        <v>5.49</v>
      </c>
      <c r="E2814" s="2">
        <v>5.77</v>
      </c>
      <c r="F2814">
        <v>6.1</v>
      </c>
      <c r="G2814" s="49">
        <v>6.13</v>
      </c>
      <c r="H2814">
        <v>6.44</v>
      </c>
    </row>
    <row r="2815" spans="2:8" x14ac:dyDescent="0.25">
      <c r="B2815" s="1">
        <v>39358</v>
      </c>
      <c r="C2815">
        <v>5.25</v>
      </c>
      <c r="D2815">
        <v>5.5</v>
      </c>
      <c r="E2815" s="2">
        <v>5.78</v>
      </c>
      <c r="F2815">
        <v>6.1</v>
      </c>
      <c r="G2815" s="49">
        <v>6.13</v>
      </c>
      <c r="H2815">
        <v>6.44</v>
      </c>
    </row>
    <row r="2816" spans="2:8" x14ac:dyDescent="0.25">
      <c r="B2816" s="1">
        <v>39359</v>
      </c>
      <c r="C2816">
        <v>5.24</v>
      </c>
      <c r="D2816">
        <v>5.48</v>
      </c>
      <c r="E2816" s="2">
        <v>5.75</v>
      </c>
      <c r="F2816">
        <v>6.07</v>
      </c>
      <c r="G2816" s="49">
        <v>6.11</v>
      </c>
      <c r="H2816">
        <v>6.4</v>
      </c>
    </row>
    <row r="2817" spans="2:8" x14ac:dyDescent="0.25">
      <c r="B2817" s="1">
        <v>39360</v>
      </c>
      <c r="C2817">
        <v>5.32</v>
      </c>
      <c r="D2817">
        <v>5.59</v>
      </c>
      <c r="E2817" s="2">
        <v>5.86</v>
      </c>
      <c r="F2817">
        <v>6.17</v>
      </c>
      <c r="G2817" s="49">
        <v>6.2</v>
      </c>
      <c r="H2817">
        <v>6.49</v>
      </c>
    </row>
    <row r="2818" spans="2:8" x14ac:dyDescent="0.25">
      <c r="B2818" s="1">
        <v>39363</v>
      </c>
      <c r="C2818">
        <v>5.32</v>
      </c>
      <c r="D2818">
        <v>5.59</v>
      </c>
      <c r="E2818" s="2">
        <v>5.86</v>
      </c>
      <c r="F2818">
        <v>6.17</v>
      </c>
      <c r="G2818" s="49">
        <v>6.2</v>
      </c>
      <c r="H2818">
        <v>6.49</v>
      </c>
    </row>
    <row r="2819" spans="2:8" x14ac:dyDescent="0.25">
      <c r="B2819" s="1">
        <v>39364</v>
      </c>
      <c r="C2819">
        <v>5.36</v>
      </c>
      <c r="D2819">
        <v>5.61</v>
      </c>
      <c r="E2819" s="2">
        <v>5.87</v>
      </c>
      <c r="F2819">
        <v>6.16</v>
      </c>
      <c r="G2819" s="49">
        <v>6.2</v>
      </c>
      <c r="H2819">
        <v>6.48</v>
      </c>
    </row>
    <row r="2820" spans="2:8" x14ac:dyDescent="0.25">
      <c r="B2820" s="1">
        <v>39365</v>
      </c>
      <c r="C2820">
        <v>5.38</v>
      </c>
      <c r="D2820">
        <v>5.61</v>
      </c>
      <c r="E2820" s="2">
        <v>5.85</v>
      </c>
      <c r="F2820">
        <v>6.14</v>
      </c>
      <c r="G2820" s="49">
        <v>6.19</v>
      </c>
      <c r="H2820">
        <v>6.46</v>
      </c>
    </row>
    <row r="2821" spans="2:8" x14ac:dyDescent="0.25">
      <c r="B2821" s="1">
        <v>39366</v>
      </c>
      <c r="C2821">
        <v>5.38</v>
      </c>
      <c r="D2821">
        <v>5.6</v>
      </c>
      <c r="E2821" s="2">
        <v>5.84</v>
      </c>
      <c r="F2821">
        <v>6.13</v>
      </c>
      <c r="G2821" s="49">
        <v>6.18</v>
      </c>
      <c r="H2821">
        <v>6.46</v>
      </c>
    </row>
    <row r="2822" spans="2:8" x14ac:dyDescent="0.25">
      <c r="B2822" s="1">
        <v>39367</v>
      </c>
      <c r="C2822">
        <v>5.42</v>
      </c>
      <c r="D2822">
        <v>5.64</v>
      </c>
      <c r="E2822" s="2">
        <v>5.86</v>
      </c>
      <c r="F2822">
        <v>6.15</v>
      </c>
      <c r="G2822" s="49">
        <v>6.2</v>
      </c>
      <c r="H2822">
        <v>6.47</v>
      </c>
    </row>
    <row r="2823" spans="2:8" x14ac:dyDescent="0.25">
      <c r="B2823" s="1">
        <v>39370</v>
      </c>
      <c r="C2823">
        <v>5.41</v>
      </c>
      <c r="D2823">
        <v>5.61</v>
      </c>
      <c r="E2823" s="2">
        <v>5.83</v>
      </c>
      <c r="F2823">
        <v>6.13</v>
      </c>
      <c r="G2823" s="49">
        <v>6.18</v>
      </c>
      <c r="H2823">
        <v>6.47</v>
      </c>
    </row>
    <row r="2824" spans="2:8" x14ac:dyDescent="0.25">
      <c r="B2824" s="1">
        <v>39371</v>
      </c>
      <c r="C2824">
        <v>5.35</v>
      </c>
      <c r="D2824">
        <v>5.57</v>
      </c>
      <c r="E2824" s="2">
        <v>5.8</v>
      </c>
      <c r="F2824">
        <v>6.12</v>
      </c>
      <c r="G2824" s="49">
        <v>6.18</v>
      </c>
      <c r="H2824">
        <v>6.48</v>
      </c>
    </row>
    <row r="2825" spans="2:8" x14ac:dyDescent="0.25">
      <c r="B2825" s="1">
        <v>39372</v>
      </c>
      <c r="C2825">
        <v>5.22</v>
      </c>
      <c r="D2825">
        <v>5.45</v>
      </c>
      <c r="E2825" s="2">
        <v>5.7</v>
      </c>
      <c r="F2825">
        <v>6.03</v>
      </c>
      <c r="G2825" s="49">
        <v>6.1</v>
      </c>
      <c r="H2825">
        <v>6.39</v>
      </c>
    </row>
    <row r="2826" spans="2:8" x14ac:dyDescent="0.25">
      <c r="B2826" s="1">
        <v>39373</v>
      </c>
      <c r="C2826">
        <v>5.17</v>
      </c>
      <c r="D2826">
        <v>5.4</v>
      </c>
      <c r="E2826" s="2">
        <v>5.65</v>
      </c>
      <c r="F2826">
        <v>6</v>
      </c>
      <c r="G2826" s="49">
        <v>6.07</v>
      </c>
      <c r="H2826">
        <v>6.38</v>
      </c>
    </row>
    <row r="2827" spans="2:8" x14ac:dyDescent="0.25">
      <c r="B2827" s="1">
        <v>39374</v>
      </c>
      <c r="C2827">
        <v>5.09</v>
      </c>
      <c r="D2827">
        <v>5.31</v>
      </c>
      <c r="E2827" s="2">
        <v>5.56</v>
      </c>
      <c r="F2827">
        <v>5.92</v>
      </c>
      <c r="G2827" s="49">
        <v>5.99</v>
      </c>
      <c r="H2827">
        <v>6.3</v>
      </c>
    </row>
    <row r="2828" spans="2:8" x14ac:dyDescent="0.25">
      <c r="B2828" s="1">
        <v>39377</v>
      </c>
      <c r="C2828">
        <v>5.0999999999999996</v>
      </c>
      <c r="D2828">
        <v>5.34</v>
      </c>
      <c r="E2828" s="2">
        <v>5.59</v>
      </c>
      <c r="F2828">
        <v>5.94</v>
      </c>
      <c r="G2828" s="49">
        <v>5.99</v>
      </c>
      <c r="H2828">
        <v>6.31</v>
      </c>
    </row>
    <row r="2829" spans="2:8" x14ac:dyDescent="0.25">
      <c r="B2829" s="1">
        <v>39378</v>
      </c>
      <c r="C2829">
        <v>5.09</v>
      </c>
      <c r="D2829">
        <v>5.34</v>
      </c>
      <c r="E2829" s="2">
        <v>5.58</v>
      </c>
      <c r="F2829">
        <v>5.94</v>
      </c>
      <c r="G2829" s="49">
        <v>5.99</v>
      </c>
      <c r="H2829">
        <v>6.31</v>
      </c>
    </row>
    <row r="2830" spans="2:8" x14ac:dyDescent="0.25">
      <c r="B2830" s="1">
        <v>39379</v>
      </c>
      <c r="C2830">
        <v>5.0199999999999996</v>
      </c>
      <c r="D2830">
        <v>5.27</v>
      </c>
      <c r="E2830" s="2">
        <v>5.51</v>
      </c>
      <c r="F2830">
        <v>5.89</v>
      </c>
      <c r="G2830" s="49">
        <v>5.94</v>
      </c>
      <c r="H2830">
        <v>6.26</v>
      </c>
    </row>
    <row r="2831" spans="2:8" x14ac:dyDescent="0.25">
      <c r="B2831" s="1">
        <v>39380</v>
      </c>
      <c r="C2831">
        <v>5.03</v>
      </c>
      <c r="D2831">
        <v>5.3</v>
      </c>
      <c r="E2831" s="2">
        <v>5.55</v>
      </c>
      <c r="F2831">
        <v>5.92</v>
      </c>
      <c r="G2831" s="49">
        <v>5.97</v>
      </c>
      <c r="H2831">
        <v>6.28</v>
      </c>
    </row>
    <row r="2832" spans="2:8" x14ac:dyDescent="0.25">
      <c r="B2832" s="1">
        <v>39381</v>
      </c>
      <c r="C2832">
        <v>5.0599999999999996</v>
      </c>
      <c r="D2832">
        <v>5.33</v>
      </c>
      <c r="E2832" s="2">
        <v>5.58</v>
      </c>
      <c r="F2832">
        <v>5.95</v>
      </c>
      <c r="G2832" s="49">
        <v>6</v>
      </c>
      <c r="H2832">
        <v>6.31</v>
      </c>
    </row>
    <row r="2833" spans="2:8" x14ac:dyDescent="0.25">
      <c r="B2833" s="1">
        <v>39384</v>
      </c>
      <c r="C2833">
        <v>5.09</v>
      </c>
      <c r="D2833">
        <v>5.34</v>
      </c>
      <c r="E2833" s="2">
        <v>5.6</v>
      </c>
      <c r="F2833">
        <v>5.95</v>
      </c>
      <c r="G2833" s="49">
        <v>6</v>
      </c>
      <c r="H2833">
        <v>6.28</v>
      </c>
    </row>
    <row r="2834" spans="2:8" x14ac:dyDescent="0.25">
      <c r="B2834" s="1">
        <v>39385</v>
      </c>
      <c r="C2834">
        <v>5.0999999999999996</v>
      </c>
      <c r="D2834">
        <v>5.36</v>
      </c>
      <c r="E2834" s="2">
        <v>5.59</v>
      </c>
      <c r="F2834">
        <v>5.95</v>
      </c>
      <c r="G2834" s="49">
        <v>6</v>
      </c>
      <c r="H2834">
        <v>6.29</v>
      </c>
    </row>
    <row r="2835" spans="2:8" x14ac:dyDescent="0.25">
      <c r="B2835" s="1">
        <v>39386</v>
      </c>
      <c r="C2835">
        <v>5.19</v>
      </c>
      <c r="D2835">
        <v>5.48</v>
      </c>
      <c r="E2835" s="2">
        <v>5.72</v>
      </c>
      <c r="F2835">
        <v>6.07</v>
      </c>
      <c r="G2835" s="49">
        <v>6.18</v>
      </c>
      <c r="H2835">
        <v>6.38</v>
      </c>
    </row>
    <row r="2836" spans="2:8" x14ac:dyDescent="0.25">
      <c r="B2836" s="1">
        <v>39387</v>
      </c>
      <c r="C2836">
        <v>5.0999999999999996</v>
      </c>
      <c r="D2836">
        <v>5.38</v>
      </c>
      <c r="E2836" s="2">
        <v>5.63</v>
      </c>
      <c r="F2836">
        <v>5.99</v>
      </c>
      <c r="G2836" s="49">
        <v>6.11</v>
      </c>
      <c r="H2836">
        <v>6.3</v>
      </c>
    </row>
    <row r="2837" spans="2:8" x14ac:dyDescent="0.25">
      <c r="B2837" s="1">
        <v>39388</v>
      </c>
      <c r="C2837">
        <v>4.9800000000000004</v>
      </c>
      <c r="D2837">
        <v>5.3</v>
      </c>
      <c r="E2837" s="2">
        <v>5.56</v>
      </c>
      <c r="F2837">
        <v>5.95</v>
      </c>
      <c r="G2837" s="49">
        <v>6.07</v>
      </c>
      <c r="H2837">
        <v>6.29</v>
      </c>
    </row>
    <row r="2838" spans="2:8" x14ac:dyDescent="0.25">
      <c r="B2838" s="1">
        <v>39391</v>
      </c>
      <c r="C2838">
        <v>5.05</v>
      </c>
      <c r="D2838">
        <v>5.36</v>
      </c>
      <c r="E2838" s="2">
        <v>5.62</v>
      </c>
      <c r="F2838">
        <v>6.02</v>
      </c>
      <c r="G2838" s="49">
        <v>6.11</v>
      </c>
      <c r="H2838">
        <v>6.32</v>
      </c>
    </row>
    <row r="2839" spans="2:8" x14ac:dyDescent="0.25">
      <c r="B2839" s="1">
        <v>39392</v>
      </c>
      <c r="C2839">
        <v>5.08</v>
      </c>
      <c r="D2839">
        <v>5.4</v>
      </c>
      <c r="E2839" s="2">
        <v>5.67</v>
      </c>
      <c r="F2839">
        <v>6.07</v>
      </c>
      <c r="G2839" s="49">
        <v>6.17</v>
      </c>
      <c r="H2839">
        <v>6.37</v>
      </c>
    </row>
    <row r="2840" spans="2:8" x14ac:dyDescent="0.25">
      <c r="B2840" s="1">
        <v>39393</v>
      </c>
      <c r="C2840">
        <v>5.03</v>
      </c>
      <c r="D2840">
        <v>5.36</v>
      </c>
      <c r="E2840" s="2">
        <v>5.65</v>
      </c>
      <c r="F2840">
        <v>6.09</v>
      </c>
      <c r="G2840" s="49">
        <v>6.18</v>
      </c>
      <c r="H2840">
        <v>6.41</v>
      </c>
    </row>
    <row r="2841" spans="2:8" x14ac:dyDescent="0.25">
      <c r="B2841" s="1">
        <v>39394</v>
      </c>
      <c r="C2841">
        <v>4.96</v>
      </c>
      <c r="D2841">
        <v>5.29</v>
      </c>
      <c r="E2841" s="2">
        <v>5.6</v>
      </c>
      <c r="F2841">
        <v>6.07</v>
      </c>
      <c r="G2841" s="49">
        <v>6.17</v>
      </c>
      <c r="H2841">
        <v>6.42</v>
      </c>
    </row>
    <row r="2842" spans="2:8" x14ac:dyDescent="0.25">
      <c r="B2842" s="1">
        <v>39395</v>
      </c>
      <c r="C2842">
        <v>4.95</v>
      </c>
      <c r="D2842">
        <v>5.28</v>
      </c>
      <c r="E2842" s="2">
        <v>5.59</v>
      </c>
      <c r="F2842">
        <v>6.04</v>
      </c>
      <c r="G2842" s="49">
        <v>6.14</v>
      </c>
      <c r="H2842">
        <v>6.39</v>
      </c>
    </row>
    <row r="2843" spans="2:8" x14ac:dyDescent="0.25">
      <c r="B2843" s="1">
        <v>39398</v>
      </c>
      <c r="C2843">
        <v>4.9400000000000004</v>
      </c>
      <c r="D2843">
        <v>5.28</v>
      </c>
      <c r="E2843" s="2">
        <v>5.59</v>
      </c>
      <c r="F2843">
        <v>6.04</v>
      </c>
      <c r="G2843" s="49">
        <v>6.14</v>
      </c>
      <c r="H2843">
        <v>6.38</v>
      </c>
    </row>
    <row r="2844" spans="2:8" x14ac:dyDescent="0.25">
      <c r="B2844" s="1">
        <v>39399</v>
      </c>
      <c r="C2844">
        <v>5.0599999999999996</v>
      </c>
      <c r="D2844">
        <v>5.38</v>
      </c>
      <c r="E2844" s="2">
        <v>5.68</v>
      </c>
      <c r="F2844">
        <v>6.1</v>
      </c>
      <c r="G2844" s="49">
        <v>6.17</v>
      </c>
      <c r="H2844">
        <v>6.41</v>
      </c>
    </row>
    <row r="2845" spans="2:8" x14ac:dyDescent="0.25">
      <c r="B2845" s="1">
        <v>39400</v>
      </c>
      <c r="C2845">
        <v>5.08</v>
      </c>
      <c r="D2845">
        <v>5.41</v>
      </c>
      <c r="E2845" s="2">
        <v>5.7</v>
      </c>
      <c r="F2845">
        <v>6.11</v>
      </c>
      <c r="G2845" s="49">
        <v>6.17</v>
      </c>
      <c r="H2845">
        <v>6.41</v>
      </c>
    </row>
    <row r="2846" spans="2:8" x14ac:dyDescent="0.25">
      <c r="B2846" s="1">
        <v>39401</v>
      </c>
      <c r="C2846">
        <v>4.93</v>
      </c>
      <c r="D2846">
        <v>5.28</v>
      </c>
      <c r="E2846" s="2">
        <v>5.58</v>
      </c>
      <c r="F2846">
        <v>6.02</v>
      </c>
      <c r="G2846" s="49">
        <v>6.1</v>
      </c>
      <c r="H2846">
        <v>6.36</v>
      </c>
    </row>
    <row r="2847" spans="2:8" x14ac:dyDescent="0.25">
      <c r="B2847" s="1">
        <v>39402</v>
      </c>
      <c r="C2847">
        <v>4.9400000000000004</v>
      </c>
      <c r="D2847">
        <v>5.28</v>
      </c>
      <c r="E2847" s="2">
        <v>5.59</v>
      </c>
      <c r="F2847">
        <v>6.03</v>
      </c>
      <c r="G2847" s="49">
        <v>6.1</v>
      </c>
      <c r="H2847">
        <v>6.37</v>
      </c>
    </row>
    <row r="2848" spans="2:8" x14ac:dyDescent="0.25">
      <c r="B2848" s="1">
        <v>39405</v>
      </c>
      <c r="C2848">
        <v>4.9000000000000004</v>
      </c>
      <c r="D2848">
        <v>5.21</v>
      </c>
      <c r="E2848" s="2">
        <v>5.52</v>
      </c>
      <c r="F2848">
        <v>6</v>
      </c>
      <c r="G2848" s="49">
        <v>6.07</v>
      </c>
      <c r="H2848">
        <v>6.35</v>
      </c>
    </row>
    <row r="2849" spans="2:8" x14ac:dyDescent="0.25">
      <c r="B2849" s="1">
        <v>39406</v>
      </c>
      <c r="C2849">
        <v>4.8899999999999997</v>
      </c>
      <c r="D2849">
        <v>5.16</v>
      </c>
      <c r="E2849" s="2">
        <v>5.51</v>
      </c>
      <c r="F2849">
        <v>6</v>
      </c>
      <c r="G2849" s="49">
        <v>6.07</v>
      </c>
      <c r="H2849">
        <v>6.39</v>
      </c>
    </row>
    <row r="2850" spans="2:8" x14ac:dyDescent="0.25">
      <c r="B2850" s="1">
        <v>39407</v>
      </c>
      <c r="C2850">
        <v>4.82</v>
      </c>
      <c r="D2850">
        <v>5.08</v>
      </c>
      <c r="E2850" s="2">
        <v>5.46</v>
      </c>
      <c r="F2850">
        <v>5.99</v>
      </c>
      <c r="G2850" s="49">
        <v>6.06</v>
      </c>
      <c r="H2850">
        <v>6.38</v>
      </c>
    </row>
    <row r="2851" spans="2:8" x14ac:dyDescent="0.25">
      <c r="B2851" s="1">
        <v>39408</v>
      </c>
      <c r="C2851">
        <v>4.82</v>
      </c>
      <c r="D2851">
        <v>5.08</v>
      </c>
      <c r="E2851" s="2">
        <v>5.46</v>
      </c>
      <c r="F2851">
        <v>5.99</v>
      </c>
      <c r="G2851" s="49">
        <v>6.06</v>
      </c>
      <c r="H2851">
        <v>6.38</v>
      </c>
    </row>
    <row r="2852" spans="2:8" x14ac:dyDescent="0.25">
      <c r="B2852" s="1">
        <v>39409</v>
      </c>
      <c r="C2852">
        <v>4.87</v>
      </c>
      <c r="D2852">
        <v>5.14</v>
      </c>
      <c r="E2852" s="2">
        <v>5.5</v>
      </c>
      <c r="F2852">
        <v>6</v>
      </c>
      <c r="G2852" s="49">
        <v>6.07</v>
      </c>
      <c r="H2852">
        <v>6.36</v>
      </c>
    </row>
    <row r="2853" spans="2:8" x14ac:dyDescent="0.25">
      <c r="B2853" s="1">
        <v>39412</v>
      </c>
      <c r="C2853">
        <v>4.76</v>
      </c>
      <c r="D2853">
        <v>5</v>
      </c>
      <c r="E2853" s="2">
        <v>5.36</v>
      </c>
      <c r="F2853">
        <v>5.86</v>
      </c>
      <c r="G2853" s="49">
        <v>5.94</v>
      </c>
      <c r="H2853">
        <v>6.21</v>
      </c>
    </row>
    <row r="2854" spans="2:8" x14ac:dyDescent="0.25">
      <c r="B2854" s="1">
        <v>39413</v>
      </c>
      <c r="C2854">
        <v>4.8600000000000003</v>
      </c>
      <c r="D2854">
        <v>5.15</v>
      </c>
      <c r="E2854" s="2">
        <v>5.47</v>
      </c>
      <c r="F2854">
        <v>5.97</v>
      </c>
      <c r="G2854" s="49">
        <v>6.04</v>
      </c>
      <c r="H2854">
        <v>6.3</v>
      </c>
    </row>
    <row r="2855" spans="2:8" x14ac:dyDescent="0.25">
      <c r="B2855" s="1">
        <v>39414</v>
      </c>
      <c r="C2855">
        <v>5.01</v>
      </c>
      <c r="D2855">
        <v>5.28</v>
      </c>
      <c r="E2855" s="2">
        <v>5.57</v>
      </c>
      <c r="F2855">
        <v>6.06</v>
      </c>
      <c r="G2855" s="49">
        <v>6.12</v>
      </c>
      <c r="H2855">
        <v>6.37</v>
      </c>
    </row>
    <row r="2856" spans="2:8" x14ac:dyDescent="0.25">
      <c r="B2856" s="1">
        <v>39415</v>
      </c>
      <c r="C2856">
        <v>4.93</v>
      </c>
      <c r="D2856">
        <v>5.22</v>
      </c>
      <c r="E2856" s="2">
        <v>5.51</v>
      </c>
      <c r="F2856">
        <v>5.99</v>
      </c>
      <c r="G2856" s="49">
        <v>6.05</v>
      </c>
      <c r="H2856">
        <v>6.33</v>
      </c>
    </row>
    <row r="2857" spans="2:8" x14ac:dyDescent="0.25">
      <c r="B2857" s="1">
        <v>39416</v>
      </c>
      <c r="C2857">
        <v>4.8899999999999997</v>
      </c>
      <c r="D2857">
        <v>5.22</v>
      </c>
      <c r="E2857" s="2">
        <v>5.54</v>
      </c>
      <c r="F2857">
        <v>6.01</v>
      </c>
      <c r="G2857" s="49">
        <v>6.09</v>
      </c>
      <c r="H2857">
        <v>6.38</v>
      </c>
    </row>
    <row r="2858" spans="2:8" x14ac:dyDescent="0.25">
      <c r="B2858" s="1">
        <v>39419</v>
      </c>
      <c r="C2858">
        <v>4.79</v>
      </c>
      <c r="D2858">
        <v>5.1100000000000003</v>
      </c>
      <c r="E2858" s="2">
        <v>5.45</v>
      </c>
      <c r="F2858">
        <v>5.94</v>
      </c>
      <c r="G2858" s="49">
        <v>6.04</v>
      </c>
      <c r="H2858">
        <v>6.34</v>
      </c>
    </row>
    <row r="2859" spans="2:8" x14ac:dyDescent="0.25">
      <c r="B2859" s="1">
        <v>39420</v>
      </c>
      <c r="C2859">
        <v>4.8</v>
      </c>
      <c r="D2859">
        <v>5.12</v>
      </c>
      <c r="E2859" s="2">
        <v>5.46</v>
      </c>
      <c r="F2859">
        <v>5.96</v>
      </c>
      <c r="G2859" s="49">
        <v>6.05</v>
      </c>
      <c r="H2859">
        <v>6.36</v>
      </c>
    </row>
    <row r="2860" spans="2:8" x14ac:dyDescent="0.25">
      <c r="B2860" s="1">
        <v>39421</v>
      </c>
      <c r="C2860">
        <v>4.8099999999999996</v>
      </c>
      <c r="D2860">
        <v>5.14</v>
      </c>
      <c r="E2860" s="2">
        <v>5.48</v>
      </c>
      <c r="F2860">
        <v>6</v>
      </c>
      <c r="G2860" s="49">
        <v>6.09</v>
      </c>
      <c r="H2860">
        <v>6.42</v>
      </c>
    </row>
    <row r="2861" spans="2:8" x14ac:dyDescent="0.25">
      <c r="B2861" s="1">
        <v>39422</v>
      </c>
      <c r="C2861">
        <v>4.93</v>
      </c>
      <c r="D2861">
        <v>5.25</v>
      </c>
      <c r="E2861" s="2">
        <v>5.58</v>
      </c>
      <c r="F2861">
        <v>6.1</v>
      </c>
      <c r="G2861" s="49">
        <v>6.18</v>
      </c>
      <c r="H2861">
        <v>6.53</v>
      </c>
    </row>
    <row r="2862" spans="2:8" x14ac:dyDescent="0.25">
      <c r="B2862" s="1">
        <v>39423</v>
      </c>
      <c r="C2862">
        <v>5.04</v>
      </c>
      <c r="D2862">
        <v>5.39</v>
      </c>
      <c r="E2862" s="2">
        <v>5.71</v>
      </c>
      <c r="F2862">
        <v>6.22</v>
      </c>
      <c r="G2862" s="49">
        <v>6.27</v>
      </c>
      <c r="H2862">
        <v>6.63</v>
      </c>
    </row>
    <row r="2863" spans="2:8" x14ac:dyDescent="0.25">
      <c r="B2863" s="1">
        <v>39426</v>
      </c>
      <c r="C2863">
        <v>5.09</v>
      </c>
      <c r="D2863">
        <v>5.43</v>
      </c>
      <c r="E2863" s="2">
        <v>5.74</v>
      </c>
      <c r="F2863">
        <v>6.24</v>
      </c>
      <c r="G2863" s="49">
        <v>6.29</v>
      </c>
      <c r="H2863">
        <v>6.64</v>
      </c>
    </row>
    <row r="2864" spans="2:8" x14ac:dyDescent="0.25">
      <c r="B2864" s="1">
        <v>39427</v>
      </c>
      <c r="C2864">
        <v>4.92</v>
      </c>
      <c r="D2864">
        <v>5.23</v>
      </c>
      <c r="E2864" s="2">
        <v>5.57</v>
      </c>
      <c r="F2864">
        <v>6.09</v>
      </c>
      <c r="G2864" s="49">
        <v>6.18</v>
      </c>
      <c r="H2864">
        <v>6.51</v>
      </c>
    </row>
    <row r="2865" spans="2:8" x14ac:dyDescent="0.25">
      <c r="B2865" s="1">
        <v>39428</v>
      </c>
      <c r="C2865">
        <v>5.05</v>
      </c>
      <c r="D2865">
        <v>5.35</v>
      </c>
      <c r="E2865" s="2">
        <v>5.66</v>
      </c>
      <c r="F2865">
        <v>6.17</v>
      </c>
      <c r="G2865" s="49">
        <v>6.23</v>
      </c>
      <c r="H2865">
        <v>6.56</v>
      </c>
    </row>
    <row r="2866" spans="2:8" x14ac:dyDescent="0.25">
      <c r="B2866" s="1">
        <v>39429</v>
      </c>
      <c r="C2866">
        <v>5.13</v>
      </c>
      <c r="D2866">
        <v>5.43</v>
      </c>
      <c r="E2866" s="2">
        <v>5.75</v>
      </c>
      <c r="F2866">
        <v>6.26</v>
      </c>
      <c r="G2866" s="49">
        <v>6.3</v>
      </c>
      <c r="H2866">
        <v>6.64</v>
      </c>
    </row>
    <row r="2867" spans="2:8" x14ac:dyDescent="0.25">
      <c r="B2867" s="1">
        <v>39430</v>
      </c>
      <c r="C2867">
        <v>5.22</v>
      </c>
      <c r="D2867">
        <v>5.53</v>
      </c>
      <c r="E2867" s="2">
        <v>5.82</v>
      </c>
      <c r="F2867">
        <v>6.32</v>
      </c>
      <c r="G2867" s="49">
        <v>6.36</v>
      </c>
      <c r="H2867">
        <v>6.68</v>
      </c>
    </row>
    <row r="2868" spans="2:8" x14ac:dyDescent="0.25">
      <c r="B2868" s="1">
        <v>39433</v>
      </c>
      <c r="C2868">
        <v>5.19</v>
      </c>
      <c r="D2868">
        <v>5.48</v>
      </c>
      <c r="E2868" s="2">
        <v>5.76</v>
      </c>
      <c r="F2868">
        <v>6.27</v>
      </c>
      <c r="G2868" s="49">
        <v>6.32</v>
      </c>
      <c r="H2868">
        <v>6.63</v>
      </c>
    </row>
    <row r="2869" spans="2:8" x14ac:dyDescent="0.25">
      <c r="B2869" s="1">
        <v>39434</v>
      </c>
      <c r="C2869">
        <v>5.13</v>
      </c>
      <c r="D2869">
        <v>5.41</v>
      </c>
      <c r="E2869" s="2">
        <v>5.69</v>
      </c>
      <c r="F2869">
        <v>6.2</v>
      </c>
      <c r="G2869" s="49">
        <v>6.26</v>
      </c>
      <c r="H2869">
        <v>6.55</v>
      </c>
    </row>
    <row r="2870" spans="2:8" x14ac:dyDescent="0.25">
      <c r="B2870" s="1">
        <v>39435</v>
      </c>
      <c r="C2870">
        <v>5.09</v>
      </c>
      <c r="D2870">
        <v>5.37</v>
      </c>
      <c r="E2870" s="2">
        <v>5.65</v>
      </c>
      <c r="F2870">
        <v>6.15</v>
      </c>
      <c r="G2870" s="49">
        <v>6.22</v>
      </c>
      <c r="H2870">
        <v>6.48</v>
      </c>
    </row>
    <row r="2871" spans="2:8" x14ac:dyDescent="0.25">
      <c r="B2871" s="1">
        <v>39436</v>
      </c>
      <c r="C2871">
        <v>5.03</v>
      </c>
      <c r="D2871">
        <v>5.33</v>
      </c>
      <c r="E2871" s="2">
        <v>5.62</v>
      </c>
      <c r="F2871">
        <v>6.11</v>
      </c>
      <c r="G2871" s="49">
        <v>6.18</v>
      </c>
      <c r="H2871">
        <v>6.43</v>
      </c>
    </row>
    <row r="2872" spans="2:8" x14ac:dyDescent="0.25">
      <c r="B2872" s="1">
        <v>39437</v>
      </c>
      <c r="C2872">
        <v>5.14</v>
      </c>
      <c r="D2872">
        <v>5.49</v>
      </c>
      <c r="E2872" s="2">
        <v>5.77</v>
      </c>
      <c r="F2872">
        <v>6.25</v>
      </c>
      <c r="G2872" s="49">
        <v>6.29</v>
      </c>
      <c r="H2872">
        <v>6.56</v>
      </c>
    </row>
    <row r="2873" spans="2:8" x14ac:dyDescent="0.25">
      <c r="B2873" s="1">
        <v>39440</v>
      </c>
      <c r="C2873">
        <v>5.17</v>
      </c>
      <c r="D2873">
        <v>5.53</v>
      </c>
      <c r="E2873" s="2">
        <v>5.82</v>
      </c>
      <c r="F2873">
        <v>6.29</v>
      </c>
      <c r="G2873" s="49">
        <v>6.33</v>
      </c>
      <c r="H2873">
        <v>6.6</v>
      </c>
    </row>
    <row r="2874" spans="2:8" x14ac:dyDescent="0.25">
      <c r="B2874" s="1">
        <v>39442</v>
      </c>
      <c r="C2874">
        <v>5.24</v>
      </c>
      <c r="D2874">
        <v>5.61</v>
      </c>
      <c r="E2874" s="2">
        <v>5.9</v>
      </c>
      <c r="F2874">
        <v>6.37</v>
      </c>
      <c r="G2874" s="49">
        <v>6.39</v>
      </c>
      <c r="H2874">
        <v>6.66</v>
      </c>
    </row>
    <row r="2875" spans="2:8" x14ac:dyDescent="0.25">
      <c r="B2875" s="1">
        <v>39443</v>
      </c>
      <c r="C2875">
        <v>5.17</v>
      </c>
      <c r="D2875">
        <v>5.52</v>
      </c>
      <c r="E2875" s="2">
        <v>5.8</v>
      </c>
      <c r="F2875">
        <v>6.28</v>
      </c>
      <c r="G2875" s="49">
        <v>6.32</v>
      </c>
      <c r="H2875">
        <v>6.59</v>
      </c>
    </row>
    <row r="2876" spans="2:8" x14ac:dyDescent="0.25">
      <c r="B2876" s="1">
        <v>39444</v>
      </c>
      <c r="C2876">
        <v>5.08</v>
      </c>
      <c r="D2876">
        <v>5.41</v>
      </c>
      <c r="E2876" s="2">
        <v>5.69</v>
      </c>
      <c r="F2876">
        <v>6.17</v>
      </c>
      <c r="G2876" s="49">
        <v>6.24</v>
      </c>
      <c r="H2876">
        <v>6.5</v>
      </c>
    </row>
    <row r="2877" spans="2:8" x14ac:dyDescent="0.25">
      <c r="B2877" s="1">
        <v>39447</v>
      </c>
      <c r="C2877">
        <v>5.0199999999999996</v>
      </c>
      <c r="D2877">
        <v>5.37</v>
      </c>
      <c r="E2877" s="2">
        <v>5.62</v>
      </c>
      <c r="F2877">
        <v>6.11</v>
      </c>
      <c r="G2877" s="49">
        <v>6.12</v>
      </c>
      <c r="H2877">
        <v>6.46</v>
      </c>
    </row>
    <row r="2878" spans="2:8" x14ac:dyDescent="0.25">
      <c r="B2878" s="1">
        <v>39449</v>
      </c>
      <c r="C2878">
        <v>4.84</v>
      </c>
      <c r="D2878">
        <v>5.19</v>
      </c>
      <c r="E2878" s="2">
        <v>5.46</v>
      </c>
      <c r="F2878">
        <v>5.97</v>
      </c>
      <c r="G2878" s="49">
        <v>6</v>
      </c>
      <c r="H2878">
        <v>6.35</v>
      </c>
    </row>
    <row r="2879" spans="2:8" x14ac:dyDescent="0.25">
      <c r="B2879" s="1">
        <v>39450</v>
      </c>
      <c r="C2879">
        <v>4.8099999999999996</v>
      </c>
      <c r="D2879">
        <v>5.2</v>
      </c>
      <c r="E2879" s="2">
        <v>5.48</v>
      </c>
      <c r="F2879">
        <v>5.99</v>
      </c>
      <c r="G2879" s="49">
        <v>6.01</v>
      </c>
      <c r="H2879">
        <v>6.39</v>
      </c>
    </row>
    <row r="2880" spans="2:8" x14ac:dyDescent="0.25">
      <c r="B2880" s="1">
        <v>39451</v>
      </c>
      <c r="C2880">
        <v>4.75</v>
      </c>
      <c r="D2880">
        <v>5.12</v>
      </c>
      <c r="E2880" s="2">
        <v>5.43</v>
      </c>
      <c r="F2880">
        <v>5.96</v>
      </c>
      <c r="G2880" s="49">
        <v>6</v>
      </c>
      <c r="H2880">
        <v>6.41</v>
      </c>
    </row>
    <row r="2881" spans="2:8" x14ac:dyDescent="0.25">
      <c r="B2881" s="1">
        <v>39454</v>
      </c>
      <c r="C2881">
        <v>4.8</v>
      </c>
      <c r="D2881">
        <v>5.12</v>
      </c>
      <c r="E2881" s="2">
        <v>5.42</v>
      </c>
      <c r="F2881">
        <v>5.96</v>
      </c>
      <c r="G2881" s="49">
        <v>5.99</v>
      </c>
      <c r="H2881">
        <v>6.39</v>
      </c>
    </row>
    <row r="2882" spans="2:8" x14ac:dyDescent="0.25">
      <c r="B2882" s="1">
        <v>39455</v>
      </c>
      <c r="C2882">
        <v>4.83</v>
      </c>
      <c r="D2882">
        <v>5.12</v>
      </c>
      <c r="E2882" s="2">
        <v>5.42</v>
      </c>
      <c r="F2882">
        <v>5.97</v>
      </c>
      <c r="G2882" s="49">
        <v>6</v>
      </c>
      <c r="H2882">
        <v>6.43</v>
      </c>
    </row>
    <row r="2883" spans="2:8" x14ac:dyDescent="0.25">
      <c r="B2883" s="1">
        <v>39456</v>
      </c>
      <c r="C2883">
        <v>4.8</v>
      </c>
      <c r="D2883">
        <v>5.12</v>
      </c>
      <c r="E2883" s="2">
        <v>5.41</v>
      </c>
      <c r="F2883">
        <v>5.96</v>
      </c>
      <c r="G2883" s="49">
        <v>5.99</v>
      </c>
      <c r="H2883">
        <v>6.43</v>
      </c>
    </row>
    <row r="2884" spans="2:8" x14ac:dyDescent="0.25">
      <c r="B2884" s="1">
        <v>39457</v>
      </c>
      <c r="C2884">
        <v>4.76</v>
      </c>
      <c r="D2884">
        <v>5.18</v>
      </c>
      <c r="E2884" s="2">
        <v>5.51</v>
      </c>
      <c r="F2884">
        <v>6.08</v>
      </c>
      <c r="G2884" s="49">
        <v>6.09</v>
      </c>
      <c r="H2884">
        <v>6.58</v>
      </c>
    </row>
    <row r="2885" spans="2:8" x14ac:dyDescent="0.25">
      <c r="B2885" s="1">
        <v>39458</v>
      </c>
      <c r="C2885">
        <v>4.59</v>
      </c>
      <c r="D2885">
        <v>5.07</v>
      </c>
      <c r="E2885" s="2">
        <v>5.42</v>
      </c>
      <c r="F2885">
        <v>6.01</v>
      </c>
      <c r="G2885" s="49">
        <v>6.04</v>
      </c>
      <c r="H2885">
        <v>6.53</v>
      </c>
    </row>
    <row r="2886" spans="2:8" x14ac:dyDescent="0.25">
      <c r="B2886" s="1">
        <v>39461</v>
      </c>
      <c r="C2886">
        <v>4.5599999999999996</v>
      </c>
      <c r="D2886">
        <v>5.07</v>
      </c>
      <c r="E2886" s="2">
        <v>5.41</v>
      </c>
      <c r="F2886">
        <v>5.99</v>
      </c>
      <c r="G2886" s="49">
        <v>6.03</v>
      </c>
      <c r="H2886">
        <v>6.52</v>
      </c>
    </row>
    <row r="2887" spans="2:8" x14ac:dyDescent="0.25">
      <c r="B2887" s="1">
        <v>39462</v>
      </c>
      <c r="C2887">
        <v>4.53</v>
      </c>
      <c r="D2887">
        <v>5.01</v>
      </c>
      <c r="E2887" s="2">
        <v>5.35</v>
      </c>
      <c r="F2887">
        <v>5.92</v>
      </c>
      <c r="G2887" s="49">
        <v>5.96</v>
      </c>
      <c r="H2887">
        <v>6.45</v>
      </c>
    </row>
    <row r="2888" spans="2:8" x14ac:dyDescent="0.25">
      <c r="B2888" s="1">
        <v>39463</v>
      </c>
      <c r="C2888">
        <v>4.51</v>
      </c>
      <c r="D2888">
        <v>5.01</v>
      </c>
      <c r="E2888" s="2">
        <v>5.36</v>
      </c>
      <c r="F2888">
        <v>5.94</v>
      </c>
      <c r="G2888" s="49">
        <v>5.98</v>
      </c>
      <c r="H2888">
        <v>6.47</v>
      </c>
    </row>
    <row r="2889" spans="2:8" x14ac:dyDescent="0.25">
      <c r="B2889" s="1">
        <v>39464</v>
      </c>
      <c r="C2889">
        <v>4.47</v>
      </c>
      <c r="D2889">
        <v>4.96</v>
      </c>
      <c r="E2889" s="2">
        <v>5.31</v>
      </c>
      <c r="F2889">
        <v>5.9</v>
      </c>
      <c r="G2889" s="49">
        <v>5.96</v>
      </c>
      <c r="H2889">
        <v>6.45</v>
      </c>
    </row>
    <row r="2890" spans="2:8" x14ac:dyDescent="0.25">
      <c r="B2890" s="1">
        <v>39465</v>
      </c>
      <c r="C2890">
        <v>4.4000000000000004</v>
      </c>
      <c r="D2890">
        <v>4.95</v>
      </c>
      <c r="E2890" s="2">
        <v>5.29</v>
      </c>
      <c r="F2890">
        <v>5.91</v>
      </c>
      <c r="G2890" s="49">
        <v>5.98</v>
      </c>
      <c r="H2890">
        <v>6.5</v>
      </c>
    </row>
    <row r="2891" spans="2:8" x14ac:dyDescent="0.25">
      <c r="B2891" s="1">
        <v>39468</v>
      </c>
      <c r="C2891">
        <v>4.4000000000000004</v>
      </c>
      <c r="D2891">
        <v>4.95</v>
      </c>
      <c r="E2891" s="2">
        <v>5.29</v>
      </c>
      <c r="F2891">
        <v>5.91</v>
      </c>
      <c r="G2891" s="49">
        <v>5.97</v>
      </c>
      <c r="H2891">
        <v>6.5</v>
      </c>
    </row>
    <row r="2892" spans="2:8" x14ac:dyDescent="0.25">
      <c r="B2892" s="1">
        <v>39469</v>
      </c>
      <c r="C2892">
        <v>4.1900000000000004</v>
      </c>
      <c r="D2892">
        <v>4.78</v>
      </c>
      <c r="E2892" s="2">
        <v>5.14</v>
      </c>
      <c r="F2892">
        <v>5.81</v>
      </c>
      <c r="G2892" s="49">
        <v>5.9</v>
      </c>
      <c r="H2892">
        <v>6.48</v>
      </c>
    </row>
    <row r="2893" spans="2:8" x14ac:dyDescent="0.25">
      <c r="B2893" s="1">
        <v>39470</v>
      </c>
      <c r="C2893">
        <v>4.13</v>
      </c>
      <c r="D2893">
        <v>4.75</v>
      </c>
      <c r="E2893" s="2">
        <v>5.1100000000000003</v>
      </c>
      <c r="F2893">
        <v>5.76</v>
      </c>
      <c r="G2893" s="49">
        <v>5.86</v>
      </c>
      <c r="H2893">
        <v>6.44</v>
      </c>
    </row>
    <row r="2894" spans="2:8" x14ac:dyDescent="0.25">
      <c r="B2894" s="1">
        <v>39471</v>
      </c>
      <c r="C2894">
        <v>4.32</v>
      </c>
      <c r="D2894">
        <v>4.9800000000000004</v>
      </c>
      <c r="E2894" s="2">
        <v>5.32</v>
      </c>
      <c r="F2894">
        <v>5.95</v>
      </c>
      <c r="G2894" s="49">
        <v>6.03</v>
      </c>
      <c r="H2894">
        <v>6.59</v>
      </c>
    </row>
    <row r="2895" spans="2:8" x14ac:dyDescent="0.25">
      <c r="B2895" s="1">
        <v>39472</v>
      </c>
      <c r="C2895">
        <v>4.32</v>
      </c>
      <c r="D2895">
        <v>4.9400000000000004</v>
      </c>
      <c r="E2895" s="2">
        <v>5.27</v>
      </c>
      <c r="F2895">
        <v>5.88</v>
      </c>
      <c r="G2895" s="49">
        <v>5.98</v>
      </c>
      <c r="H2895">
        <v>6.51</v>
      </c>
    </row>
    <row r="2896" spans="2:8" x14ac:dyDescent="0.25">
      <c r="B2896" s="1">
        <v>39475</v>
      </c>
      <c r="C2896">
        <v>4.29</v>
      </c>
      <c r="D2896">
        <v>4.92</v>
      </c>
      <c r="E2896" s="2">
        <v>5.27</v>
      </c>
      <c r="F2896">
        <v>5.88</v>
      </c>
      <c r="G2896" s="49">
        <v>5.98</v>
      </c>
      <c r="H2896">
        <v>6.5</v>
      </c>
    </row>
    <row r="2897" spans="2:8" x14ac:dyDescent="0.25">
      <c r="B2897" s="1">
        <v>39476</v>
      </c>
      <c r="C2897">
        <v>4.34</v>
      </c>
      <c r="D2897">
        <v>5</v>
      </c>
      <c r="E2897" s="2">
        <v>5.33</v>
      </c>
      <c r="F2897">
        <v>5.96</v>
      </c>
      <c r="G2897" s="49">
        <v>6.05</v>
      </c>
      <c r="H2897">
        <v>6.54</v>
      </c>
    </row>
    <row r="2898" spans="2:8" x14ac:dyDescent="0.25">
      <c r="B2898" s="1">
        <v>39477</v>
      </c>
      <c r="C2898">
        <v>4.3499999999999996</v>
      </c>
      <c r="D2898">
        <v>5.0599999999999996</v>
      </c>
      <c r="E2898" s="2">
        <v>5.41</v>
      </c>
      <c r="F2898">
        <v>6.04</v>
      </c>
      <c r="G2898" s="49">
        <v>6.12</v>
      </c>
      <c r="H2898">
        <v>6.64</v>
      </c>
    </row>
    <row r="2899" spans="2:8" x14ac:dyDescent="0.25">
      <c r="B2899" s="1">
        <v>39478</v>
      </c>
      <c r="C2899">
        <v>4.26</v>
      </c>
      <c r="D2899">
        <v>5</v>
      </c>
      <c r="E2899" s="2">
        <v>5.34</v>
      </c>
      <c r="F2899">
        <v>5.95</v>
      </c>
      <c r="G2899" s="49">
        <v>6.04</v>
      </c>
      <c r="H2899">
        <v>6.55</v>
      </c>
    </row>
    <row r="2900" spans="2:8" x14ac:dyDescent="0.25">
      <c r="B2900" s="1">
        <v>39479</v>
      </c>
      <c r="C2900">
        <v>4.1900000000000004</v>
      </c>
      <c r="D2900">
        <v>4.92</v>
      </c>
      <c r="E2900" s="2">
        <v>5.28</v>
      </c>
      <c r="F2900">
        <v>5.91</v>
      </c>
      <c r="G2900" s="49">
        <v>6</v>
      </c>
      <c r="H2900">
        <v>6.52</v>
      </c>
    </row>
    <row r="2901" spans="2:8" x14ac:dyDescent="0.25">
      <c r="B2901" s="1">
        <v>39482</v>
      </c>
      <c r="C2901">
        <v>4.18</v>
      </c>
      <c r="D2901">
        <v>4.95</v>
      </c>
      <c r="E2901" s="2">
        <v>5.34</v>
      </c>
      <c r="F2901">
        <v>5.95</v>
      </c>
      <c r="G2901" s="49">
        <v>6.03</v>
      </c>
      <c r="H2901">
        <v>6.57</v>
      </c>
    </row>
    <row r="2902" spans="2:8" x14ac:dyDescent="0.25">
      <c r="B2902" s="1">
        <v>39483</v>
      </c>
      <c r="C2902">
        <v>4.07</v>
      </c>
      <c r="D2902">
        <v>4.84</v>
      </c>
      <c r="E2902" s="2">
        <v>5.25</v>
      </c>
      <c r="F2902">
        <v>5.89</v>
      </c>
      <c r="G2902" s="49">
        <v>5.98</v>
      </c>
      <c r="H2902">
        <v>6.54</v>
      </c>
    </row>
    <row r="2903" spans="2:8" x14ac:dyDescent="0.25">
      <c r="B2903" s="1">
        <v>39484</v>
      </c>
      <c r="C2903">
        <v>4.0599999999999996</v>
      </c>
      <c r="D2903">
        <v>4.87</v>
      </c>
      <c r="E2903" s="2">
        <v>5.28</v>
      </c>
      <c r="F2903">
        <v>5.91</v>
      </c>
      <c r="G2903" s="49">
        <v>6.01</v>
      </c>
      <c r="H2903">
        <v>6.57</v>
      </c>
    </row>
    <row r="2904" spans="2:8" x14ac:dyDescent="0.25">
      <c r="B2904" s="1">
        <v>39485</v>
      </c>
      <c r="C2904">
        <v>4.12</v>
      </c>
      <c r="D2904">
        <v>4.97</v>
      </c>
      <c r="E2904" s="2">
        <v>5.39</v>
      </c>
      <c r="F2904">
        <v>6.04</v>
      </c>
      <c r="G2904" s="49">
        <v>6.11</v>
      </c>
      <c r="H2904">
        <v>6.7</v>
      </c>
    </row>
    <row r="2905" spans="2:8" x14ac:dyDescent="0.25">
      <c r="B2905" s="1">
        <v>39486</v>
      </c>
      <c r="C2905">
        <v>4.08</v>
      </c>
      <c r="D2905">
        <v>4.91</v>
      </c>
      <c r="E2905" s="2">
        <v>5.31</v>
      </c>
      <c r="F2905">
        <v>5.97</v>
      </c>
      <c r="G2905" s="49">
        <v>6.04</v>
      </c>
      <c r="H2905">
        <v>6.64</v>
      </c>
    </row>
    <row r="2906" spans="2:8" x14ac:dyDescent="0.25">
      <c r="B2906" s="1">
        <v>39489</v>
      </c>
      <c r="C2906">
        <v>4.07</v>
      </c>
      <c r="D2906">
        <v>4.9000000000000004</v>
      </c>
      <c r="E2906" s="2">
        <v>5.29</v>
      </c>
      <c r="F2906">
        <v>5.96</v>
      </c>
      <c r="G2906" s="49">
        <v>6.02</v>
      </c>
      <c r="H2906">
        <v>6.62</v>
      </c>
    </row>
    <row r="2907" spans="2:8" x14ac:dyDescent="0.25">
      <c r="B2907" s="1">
        <v>39490</v>
      </c>
      <c r="C2907">
        <v>4.1100000000000003</v>
      </c>
      <c r="D2907">
        <v>4.9800000000000004</v>
      </c>
      <c r="E2907" s="2">
        <v>5.36</v>
      </c>
      <c r="F2907">
        <v>6.04</v>
      </c>
      <c r="G2907" s="49">
        <v>6.1</v>
      </c>
      <c r="H2907">
        <v>6.69</v>
      </c>
    </row>
    <row r="2908" spans="2:8" x14ac:dyDescent="0.25">
      <c r="B2908" s="1">
        <v>39491</v>
      </c>
      <c r="C2908">
        <v>4.07</v>
      </c>
      <c r="D2908">
        <v>4.95</v>
      </c>
      <c r="E2908" s="2">
        <v>5.36</v>
      </c>
      <c r="F2908">
        <v>6.05</v>
      </c>
      <c r="G2908" s="49">
        <v>6.11</v>
      </c>
      <c r="H2908">
        <v>6.73</v>
      </c>
    </row>
    <row r="2909" spans="2:8" x14ac:dyDescent="0.25">
      <c r="B2909" s="1">
        <v>39492</v>
      </c>
      <c r="C2909">
        <v>4.09</v>
      </c>
      <c r="D2909">
        <v>5.03</v>
      </c>
      <c r="E2909" s="2">
        <v>5.46</v>
      </c>
      <c r="F2909">
        <v>6.18</v>
      </c>
      <c r="G2909" s="49">
        <v>6.22</v>
      </c>
      <c r="H2909">
        <v>6.86</v>
      </c>
    </row>
    <row r="2910" spans="2:8" x14ac:dyDescent="0.25">
      <c r="B2910" s="1">
        <v>39493</v>
      </c>
      <c r="C2910">
        <v>4.1100000000000003</v>
      </c>
      <c r="D2910">
        <v>5.03</v>
      </c>
      <c r="E2910" s="2">
        <v>5.46</v>
      </c>
      <c r="F2910">
        <v>6.15</v>
      </c>
      <c r="G2910" s="49">
        <v>6.19</v>
      </c>
      <c r="H2910">
        <v>6.81</v>
      </c>
    </row>
    <row r="2911" spans="2:8" x14ac:dyDescent="0.25">
      <c r="B2911" s="1">
        <v>39496</v>
      </c>
      <c r="C2911">
        <v>4.0999999999999996</v>
      </c>
      <c r="D2911">
        <v>5.03</v>
      </c>
      <c r="E2911" s="2">
        <v>5.46</v>
      </c>
      <c r="F2911">
        <v>6.15</v>
      </c>
      <c r="G2911" s="49">
        <v>6.19</v>
      </c>
      <c r="H2911">
        <v>6.81</v>
      </c>
    </row>
    <row r="2912" spans="2:8" x14ac:dyDescent="0.25">
      <c r="B2912" s="1">
        <v>39497</v>
      </c>
      <c r="C2912">
        <v>4.22</v>
      </c>
      <c r="D2912">
        <v>5.17</v>
      </c>
      <c r="E2912" s="2">
        <v>5.59</v>
      </c>
      <c r="F2912">
        <v>6.25</v>
      </c>
      <c r="G2912" s="49">
        <v>6.28</v>
      </c>
      <c r="H2912">
        <v>6.87</v>
      </c>
    </row>
    <row r="2913" spans="2:8" x14ac:dyDescent="0.25">
      <c r="B2913" s="1">
        <v>39498</v>
      </c>
      <c r="C2913">
        <v>4.33</v>
      </c>
      <c r="D2913">
        <v>5.27</v>
      </c>
      <c r="E2913" s="2">
        <v>5.65</v>
      </c>
      <c r="F2913">
        <v>6.31</v>
      </c>
      <c r="G2913" s="49">
        <v>6.32</v>
      </c>
      <c r="H2913">
        <v>6.87</v>
      </c>
    </row>
    <row r="2914" spans="2:8" x14ac:dyDescent="0.25">
      <c r="B2914" s="1">
        <v>39499</v>
      </c>
      <c r="C2914">
        <v>4.21</v>
      </c>
      <c r="D2914">
        <v>5.09</v>
      </c>
      <c r="E2914" s="2">
        <v>5.48</v>
      </c>
      <c r="F2914">
        <v>6.19</v>
      </c>
      <c r="G2914" s="49">
        <v>6.23</v>
      </c>
      <c r="H2914">
        <v>6.77</v>
      </c>
    </row>
    <row r="2915" spans="2:8" x14ac:dyDescent="0.25">
      <c r="B2915" s="1">
        <v>39500</v>
      </c>
      <c r="C2915">
        <v>4.2</v>
      </c>
      <c r="D2915">
        <v>5.0999999999999996</v>
      </c>
      <c r="E2915" s="2">
        <v>5.5</v>
      </c>
      <c r="F2915">
        <v>6.21</v>
      </c>
      <c r="G2915" s="49">
        <v>6.24</v>
      </c>
      <c r="H2915">
        <v>6.81</v>
      </c>
    </row>
    <row r="2916" spans="2:8" x14ac:dyDescent="0.25">
      <c r="B2916" s="1">
        <v>39503</v>
      </c>
      <c r="C2916">
        <v>4.32</v>
      </c>
      <c r="D2916">
        <v>5.25</v>
      </c>
      <c r="E2916" s="2">
        <v>5.63</v>
      </c>
      <c r="F2916">
        <v>6.33</v>
      </c>
      <c r="G2916" s="49">
        <v>6.33</v>
      </c>
      <c r="H2916">
        <v>6.89</v>
      </c>
    </row>
    <row r="2917" spans="2:8" x14ac:dyDescent="0.25">
      <c r="B2917" s="1">
        <v>39504</v>
      </c>
      <c r="C2917">
        <v>4.2699999999999996</v>
      </c>
      <c r="D2917">
        <v>5.19</v>
      </c>
      <c r="E2917" s="2">
        <v>5.58</v>
      </c>
      <c r="F2917">
        <v>6.29</v>
      </c>
      <c r="G2917" s="49">
        <v>6.3</v>
      </c>
      <c r="H2917">
        <v>6.89</v>
      </c>
    </row>
    <row r="2918" spans="2:8" x14ac:dyDescent="0.25">
      <c r="B2918" s="1">
        <v>39505</v>
      </c>
      <c r="C2918">
        <v>4.25</v>
      </c>
      <c r="D2918">
        <v>5.18</v>
      </c>
      <c r="E2918" s="2">
        <v>5.58</v>
      </c>
      <c r="F2918">
        <v>6.3</v>
      </c>
      <c r="G2918" s="49">
        <v>6.29</v>
      </c>
      <c r="H2918">
        <v>6.87</v>
      </c>
    </row>
    <row r="2919" spans="2:8" x14ac:dyDescent="0.25">
      <c r="B2919" s="1">
        <v>39506</v>
      </c>
      <c r="C2919">
        <v>4.16</v>
      </c>
      <c r="D2919">
        <v>5.0599999999999996</v>
      </c>
      <c r="E2919" s="2">
        <v>5.46</v>
      </c>
      <c r="F2919">
        <v>6.19</v>
      </c>
      <c r="G2919" s="49">
        <v>6.23</v>
      </c>
      <c r="H2919">
        <v>6.79</v>
      </c>
    </row>
    <row r="2920" spans="2:8" x14ac:dyDescent="0.25">
      <c r="B2920" s="1">
        <v>39507</v>
      </c>
      <c r="C2920">
        <v>4</v>
      </c>
      <c r="D2920">
        <v>4.92</v>
      </c>
      <c r="E2920" s="2">
        <v>5.35</v>
      </c>
      <c r="F2920">
        <v>6.06</v>
      </c>
      <c r="G2920" s="49">
        <v>6.23</v>
      </c>
      <c r="H2920">
        <v>6.69</v>
      </c>
    </row>
    <row r="2921" spans="2:8" x14ac:dyDescent="0.25">
      <c r="B2921" s="1">
        <v>39510</v>
      </c>
      <c r="C2921">
        <v>4</v>
      </c>
      <c r="D2921">
        <v>4.93</v>
      </c>
      <c r="E2921" s="2">
        <v>5.37</v>
      </c>
      <c r="F2921">
        <v>6.09</v>
      </c>
      <c r="G2921" s="49">
        <v>6.25</v>
      </c>
      <c r="H2921">
        <v>6.71</v>
      </c>
    </row>
    <row r="2922" spans="2:8" x14ac:dyDescent="0.25">
      <c r="B2922" s="1">
        <v>39511</v>
      </c>
      <c r="C2922">
        <v>4.0999999999999996</v>
      </c>
      <c r="D2922">
        <v>5</v>
      </c>
      <c r="E2922" s="2">
        <v>5.44</v>
      </c>
      <c r="F2922">
        <v>6.16</v>
      </c>
      <c r="G2922" s="49">
        <v>6.28</v>
      </c>
      <c r="H2922">
        <v>6.8</v>
      </c>
    </row>
    <row r="2923" spans="2:8" x14ac:dyDescent="0.25">
      <c r="B2923" s="1">
        <v>39512</v>
      </c>
      <c r="C2923">
        <v>4.18</v>
      </c>
      <c r="D2923">
        <v>5.12</v>
      </c>
      <c r="E2923" s="2">
        <v>5.56</v>
      </c>
      <c r="F2923">
        <v>6.31</v>
      </c>
      <c r="G2923" s="49">
        <v>6.39</v>
      </c>
      <c r="H2923">
        <v>6.94</v>
      </c>
    </row>
    <row r="2924" spans="2:8" x14ac:dyDescent="0.25">
      <c r="B2924" s="1">
        <v>39513</v>
      </c>
      <c r="C2924">
        <v>4.16</v>
      </c>
      <c r="D2924">
        <v>5.13</v>
      </c>
      <c r="E2924" s="2">
        <v>5.56</v>
      </c>
      <c r="F2924">
        <v>6.31</v>
      </c>
      <c r="G2924" s="49">
        <v>6.37</v>
      </c>
      <c r="H2924">
        <v>6.96</v>
      </c>
    </row>
    <row r="2925" spans="2:8" x14ac:dyDescent="0.25">
      <c r="B2925" s="1">
        <v>39514</v>
      </c>
      <c r="C2925">
        <v>4.1500000000000004</v>
      </c>
      <c r="D2925">
        <v>5.08</v>
      </c>
      <c r="E2925" s="2">
        <v>5.52</v>
      </c>
      <c r="F2925">
        <v>6.28</v>
      </c>
      <c r="G2925" s="49">
        <v>6.31</v>
      </c>
      <c r="H2925">
        <v>6.94</v>
      </c>
    </row>
    <row r="2926" spans="2:8" x14ac:dyDescent="0.25">
      <c r="B2926" s="1">
        <v>39517</v>
      </c>
      <c r="C2926">
        <v>4.16</v>
      </c>
      <c r="D2926">
        <v>5.07</v>
      </c>
      <c r="E2926" s="2">
        <v>5.48</v>
      </c>
      <c r="F2926">
        <v>6.22</v>
      </c>
      <c r="G2926" s="49">
        <v>6.26</v>
      </c>
      <c r="H2926">
        <v>6.87</v>
      </c>
    </row>
    <row r="2927" spans="2:8" x14ac:dyDescent="0.25">
      <c r="B2927" s="1">
        <v>39518</v>
      </c>
      <c r="C2927">
        <v>4.53</v>
      </c>
      <c r="D2927">
        <v>5.39</v>
      </c>
      <c r="E2927" s="2">
        <v>5.73</v>
      </c>
      <c r="F2927">
        <v>6.41</v>
      </c>
      <c r="G2927" s="49">
        <v>6.42</v>
      </c>
      <c r="H2927">
        <v>6.96</v>
      </c>
    </row>
    <row r="2928" spans="2:8" x14ac:dyDescent="0.25">
      <c r="B2928" s="1">
        <v>39519</v>
      </c>
      <c r="C2928">
        <v>4.4400000000000004</v>
      </c>
      <c r="D2928">
        <v>5.29</v>
      </c>
      <c r="E2928" s="2">
        <v>5.63</v>
      </c>
      <c r="F2928">
        <v>6.32</v>
      </c>
      <c r="G2928" s="49">
        <v>6.34</v>
      </c>
      <c r="H2928">
        <v>6.84</v>
      </c>
    </row>
    <row r="2929" spans="2:8" x14ac:dyDescent="0.25">
      <c r="B2929" s="1">
        <v>39520</v>
      </c>
      <c r="C2929">
        <v>4.5</v>
      </c>
      <c r="D2929">
        <v>5.37</v>
      </c>
      <c r="E2929" s="2">
        <v>5.69</v>
      </c>
      <c r="F2929">
        <v>6.42</v>
      </c>
      <c r="G2929" s="49">
        <v>6.4</v>
      </c>
      <c r="H2929">
        <v>6.92</v>
      </c>
    </row>
    <row r="2930" spans="2:8" x14ac:dyDescent="0.25">
      <c r="B2930" s="1">
        <v>39521</v>
      </c>
      <c r="C2930">
        <v>4.37</v>
      </c>
      <c r="D2930">
        <v>5.25</v>
      </c>
      <c r="E2930" s="2">
        <v>5.57</v>
      </c>
      <c r="F2930">
        <v>6.34</v>
      </c>
      <c r="G2930" s="49">
        <v>6.33</v>
      </c>
      <c r="H2930">
        <v>6.82</v>
      </c>
    </row>
    <row r="2931" spans="2:8" x14ac:dyDescent="0.25">
      <c r="B2931" s="1">
        <v>39524</v>
      </c>
      <c r="C2931">
        <v>4.32</v>
      </c>
      <c r="D2931">
        <v>5.2</v>
      </c>
      <c r="E2931" s="2">
        <v>5.5</v>
      </c>
      <c r="F2931">
        <v>6.28</v>
      </c>
      <c r="G2931" s="49">
        <v>6.26</v>
      </c>
      <c r="H2931">
        <v>6.81</v>
      </c>
    </row>
    <row r="2932" spans="2:8" x14ac:dyDescent="0.25">
      <c r="B2932" s="1">
        <v>39525</v>
      </c>
      <c r="C2932">
        <v>4.62</v>
      </c>
      <c r="D2932">
        <v>5.41</v>
      </c>
      <c r="E2932" s="2">
        <v>5.68</v>
      </c>
      <c r="F2932">
        <v>6.41</v>
      </c>
      <c r="G2932" s="49">
        <v>6.4</v>
      </c>
      <c r="H2932">
        <v>6.82</v>
      </c>
    </row>
    <row r="2933" spans="2:8" x14ac:dyDescent="0.25">
      <c r="B2933" s="1">
        <v>39526</v>
      </c>
      <c r="C2933">
        <v>4.54</v>
      </c>
      <c r="D2933">
        <v>5.35</v>
      </c>
      <c r="E2933" s="2">
        <v>5.61</v>
      </c>
      <c r="F2933">
        <v>6.3</v>
      </c>
      <c r="G2933" s="49">
        <v>6.34</v>
      </c>
      <c r="H2933">
        <v>6.74</v>
      </c>
    </row>
    <row r="2934" spans="2:8" x14ac:dyDescent="0.25">
      <c r="B2934" s="1">
        <v>39527</v>
      </c>
      <c r="C2934">
        <v>4.63</v>
      </c>
      <c r="D2934">
        <v>5.39</v>
      </c>
      <c r="E2934" s="2">
        <v>5.6</v>
      </c>
      <c r="F2934">
        <v>6.29</v>
      </c>
      <c r="G2934" s="49">
        <v>6.32</v>
      </c>
      <c r="H2934">
        <v>6.69</v>
      </c>
    </row>
    <row r="2935" spans="2:8" x14ac:dyDescent="0.25">
      <c r="B2935" s="1">
        <v>39531</v>
      </c>
      <c r="C2935">
        <v>4.79</v>
      </c>
      <c r="D2935">
        <v>5.6</v>
      </c>
      <c r="E2935" s="2">
        <v>5.83</v>
      </c>
      <c r="F2935">
        <v>6.47</v>
      </c>
      <c r="G2935" s="49">
        <v>6.45</v>
      </c>
      <c r="H2935">
        <v>6.83</v>
      </c>
    </row>
    <row r="2936" spans="2:8" x14ac:dyDescent="0.25">
      <c r="B2936" s="1">
        <v>39532</v>
      </c>
      <c r="C2936">
        <v>4.72</v>
      </c>
      <c r="D2936">
        <v>5.58</v>
      </c>
      <c r="E2936" s="2">
        <v>5.8</v>
      </c>
      <c r="F2936">
        <v>6.41</v>
      </c>
      <c r="G2936" s="49">
        <v>6.43</v>
      </c>
      <c r="H2936">
        <v>6.81</v>
      </c>
    </row>
    <row r="2937" spans="2:8" x14ac:dyDescent="0.25">
      <c r="B2937" s="1">
        <v>39533</v>
      </c>
      <c r="C2937">
        <v>4.66</v>
      </c>
      <c r="D2937">
        <v>5.49</v>
      </c>
      <c r="E2937" s="2">
        <v>5.77</v>
      </c>
      <c r="F2937">
        <v>6.41</v>
      </c>
      <c r="G2937" s="49">
        <v>6.44</v>
      </c>
      <c r="H2937">
        <v>6.82</v>
      </c>
    </row>
    <row r="2938" spans="2:8" x14ac:dyDescent="0.25">
      <c r="B2938" s="1">
        <v>39534</v>
      </c>
      <c r="C2938">
        <v>4.68</v>
      </c>
      <c r="D2938">
        <v>5.53</v>
      </c>
      <c r="E2938" s="2">
        <v>5.82</v>
      </c>
      <c r="F2938">
        <v>6.45</v>
      </c>
      <c r="G2938" s="49">
        <v>6.47</v>
      </c>
      <c r="H2938">
        <v>6.88</v>
      </c>
    </row>
    <row r="2939" spans="2:8" x14ac:dyDescent="0.25">
      <c r="B2939" s="1">
        <v>39535</v>
      </c>
      <c r="C2939">
        <v>4.66</v>
      </c>
      <c r="D2939">
        <v>5.49</v>
      </c>
      <c r="E2939" s="2">
        <v>5.77</v>
      </c>
      <c r="F2939">
        <v>6.39</v>
      </c>
      <c r="G2939" s="49">
        <v>6.43</v>
      </c>
      <c r="H2939">
        <v>6.84</v>
      </c>
    </row>
    <row r="2940" spans="2:8" x14ac:dyDescent="0.25">
      <c r="B2940" s="1">
        <v>39538</v>
      </c>
      <c r="C2940">
        <v>4.72</v>
      </c>
      <c r="D2940">
        <v>5.38</v>
      </c>
      <c r="E2940" s="2">
        <v>5.76</v>
      </c>
      <c r="F2940">
        <v>6.38</v>
      </c>
      <c r="G2940" s="49">
        <v>6.3</v>
      </c>
      <c r="H2940">
        <v>6.83</v>
      </c>
    </row>
    <row r="2941" spans="2:8" x14ac:dyDescent="0.25">
      <c r="B2941" s="1">
        <v>39539</v>
      </c>
      <c r="C2941">
        <v>4.8499999999999996</v>
      </c>
      <c r="D2941">
        <v>5.54</v>
      </c>
      <c r="E2941" s="2">
        <v>5.9</v>
      </c>
      <c r="F2941">
        <v>6.48</v>
      </c>
      <c r="G2941" s="49">
        <v>6.41</v>
      </c>
      <c r="H2941">
        <v>6.91</v>
      </c>
    </row>
    <row r="2942" spans="2:8" x14ac:dyDescent="0.25">
      <c r="B2942" s="1">
        <v>39540</v>
      </c>
      <c r="C2942">
        <v>4.92</v>
      </c>
      <c r="D2942">
        <v>5.59</v>
      </c>
      <c r="E2942" s="2">
        <v>5.92</v>
      </c>
      <c r="F2942">
        <v>6.49</v>
      </c>
      <c r="G2942" s="49">
        <v>6.42</v>
      </c>
      <c r="H2942">
        <v>6.9</v>
      </c>
    </row>
    <row r="2943" spans="2:8" x14ac:dyDescent="0.25">
      <c r="B2943" s="1">
        <v>39541</v>
      </c>
      <c r="C2943">
        <v>4.93</v>
      </c>
      <c r="D2943">
        <v>5.61</v>
      </c>
      <c r="E2943" s="2">
        <v>5.92</v>
      </c>
      <c r="F2943">
        <v>6.48</v>
      </c>
      <c r="G2943" s="49">
        <v>6.42</v>
      </c>
      <c r="H2943">
        <v>6.89</v>
      </c>
    </row>
    <row r="2944" spans="2:8" x14ac:dyDescent="0.25">
      <c r="B2944" s="1">
        <v>39542</v>
      </c>
      <c r="C2944">
        <v>4.82</v>
      </c>
      <c r="D2944">
        <v>5.45</v>
      </c>
      <c r="E2944" s="2">
        <v>5.77</v>
      </c>
      <c r="F2944">
        <v>6.33</v>
      </c>
      <c r="G2944" s="49">
        <v>6.31</v>
      </c>
      <c r="H2944">
        <v>6.79</v>
      </c>
    </row>
    <row r="2945" spans="2:8" x14ac:dyDescent="0.25">
      <c r="B2945" s="1">
        <v>39545</v>
      </c>
      <c r="C2945">
        <v>4.8600000000000003</v>
      </c>
      <c r="D2945">
        <v>5.51</v>
      </c>
      <c r="E2945" s="2">
        <v>5.85</v>
      </c>
      <c r="F2945">
        <v>6.36</v>
      </c>
      <c r="G2945" s="49">
        <v>6.36</v>
      </c>
      <c r="H2945">
        <v>6.81</v>
      </c>
    </row>
    <row r="2946" spans="2:8" x14ac:dyDescent="0.25">
      <c r="B2946" s="1">
        <v>39546</v>
      </c>
      <c r="C2946">
        <v>4.8099999999999996</v>
      </c>
      <c r="D2946">
        <v>5.47</v>
      </c>
      <c r="E2946" s="2">
        <v>5.83</v>
      </c>
      <c r="F2946">
        <v>6.35</v>
      </c>
      <c r="G2946" s="49">
        <v>6.36</v>
      </c>
      <c r="H2946">
        <v>6.83</v>
      </c>
    </row>
    <row r="2947" spans="2:8" x14ac:dyDescent="0.25">
      <c r="B2947" s="1">
        <v>39547</v>
      </c>
      <c r="C2947">
        <v>4.7300000000000004</v>
      </c>
      <c r="D2947">
        <v>5.35</v>
      </c>
      <c r="E2947" s="2">
        <v>5.73</v>
      </c>
      <c r="F2947">
        <v>6.27</v>
      </c>
      <c r="G2947" s="49">
        <v>6.29</v>
      </c>
      <c r="H2947">
        <v>6.75</v>
      </c>
    </row>
    <row r="2948" spans="2:8" x14ac:dyDescent="0.25">
      <c r="B2948" s="1">
        <v>39548</v>
      </c>
      <c r="C2948">
        <v>4.8</v>
      </c>
      <c r="D2948">
        <v>5.44</v>
      </c>
      <c r="E2948" s="2">
        <v>5.82</v>
      </c>
      <c r="F2948">
        <v>6.35</v>
      </c>
      <c r="G2948" s="49">
        <v>6.35</v>
      </c>
      <c r="H2948">
        <v>6.79</v>
      </c>
    </row>
    <row r="2949" spans="2:8" x14ac:dyDescent="0.25">
      <c r="B2949" s="1">
        <v>39549</v>
      </c>
      <c r="C2949">
        <v>4.74</v>
      </c>
      <c r="D2949">
        <v>5.36</v>
      </c>
      <c r="E2949" s="2">
        <v>5.75</v>
      </c>
      <c r="F2949">
        <v>6.3</v>
      </c>
      <c r="G2949" s="49">
        <v>6.31</v>
      </c>
      <c r="H2949">
        <v>6.75</v>
      </c>
    </row>
    <row r="2950" spans="2:8" x14ac:dyDescent="0.25">
      <c r="B2950" s="1">
        <v>39552</v>
      </c>
      <c r="C2950">
        <v>4.7300000000000004</v>
      </c>
      <c r="D2950">
        <v>5.37</v>
      </c>
      <c r="E2950" s="2">
        <v>5.76</v>
      </c>
      <c r="F2950">
        <v>6.33</v>
      </c>
      <c r="G2950" s="49">
        <v>6.33</v>
      </c>
      <c r="H2950">
        <v>6.79</v>
      </c>
    </row>
    <row r="2951" spans="2:8" x14ac:dyDescent="0.25">
      <c r="B2951" s="1">
        <v>39553</v>
      </c>
      <c r="C2951">
        <v>4.78</v>
      </c>
      <c r="D2951">
        <v>5.43</v>
      </c>
      <c r="E2951" s="2">
        <v>5.82</v>
      </c>
      <c r="F2951">
        <v>6.37</v>
      </c>
      <c r="G2951" s="49">
        <v>6.38</v>
      </c>
      <c r="H2951">
        <v>6.84</v>
      </c>
    </row>
    <row r="2952" spans="2:8" x14ac:dyDescent="0.25">
      <c r="B2952" s="1">
        <v>39554</v>
      </c>
      <c r="C2952">
        <v>4.92</v>
      </c>
      <c r="D2952">
        <v>5.56</v>
      </c>
      <c r="E2952" s="2">
        <v>5.95</v>
      </c>
      <c r="F2952">
        <v>6.47</v>
      </c>
      <c r="G2952" s="49">
        <v>6.48</v>
      </c>
      <c r="H2952">
        <v>6.96</v>
      </c>
    </row>
    <row r="2953" spans="2:8" x14ac:dyDescent="0.25">
      <c r="B2953" s="1">
        <v>39555</v>
      </c>
      <c r="C2953">
        <v>5.04</v>
      </c>
      <c r="D2953">
        <v>5.63</v>
      </c>
      <c r="E2953" s="2">
        <v>5.99</v>
      </c>
      <c r="F2953">
        <v>6.49</v>
      </c>
      <c r="G2953" s="49">
        <v>6.51</v>
      </c>
      <c r="H2953">
        <v>6.94</v>
      </c>
    </row>
    <row r="2954" spans="2:8" x14ac:dyDescent="0.25">
      <c r="B2954" s="1">
        <v>39556</v>
      </c>
      <c r="C2954">
        <v>5.07</v>
      </c>
      <c r="D2954">
        <v>5.63</v>
      </c>
      <c r="E2954" s="2">
        <v>5.98</v>
      </c>
      <c r="F2954">
        <v>6.45</v>
      </c>
      <c r="G2954" s="49">
        <v>6.49</v>
      </c>
      <c r="H2954">
        <v>6.89</v>
      </c>
    </row>
    <row r="2955" spans="2:8" x14ac:dyDescent="0.25">
      <c r="B2955" s="1">
        <v>39559</v>
      </c>
      <c r="C2955">
        <v>5.0199999999999996</v>
      </c>
      <c r="D2955">
        <v>5.59</v>
      </c>
      <c r="E2955" s="2">
        <v>5.93</v>
      </c>
      <c r="F2955">
        <v>6.41</v>
      </c>
      <c r="G2955" s="49">
        <v>6.46</v>
      </c>
      <c r="H2955">
        <v>6.83</v>
      </c>
    </row>
    <row r="2956" spans="2:8" x14ac:dyDescent="0.25">
      <c r="B2956" s="1">
        <v>39560</v>
      </c>
      <c r="C2956">
        <v>5.0199999999999996</v>
      </c>
      <c r="D2956">
        <v>5.6</v>
      </c>
      <c r="E2956" s="2">
        <v>5.93</v>
      </c>
      <c r="F2956">
        <v>6.39</v>
      </c>
      <c r="G2956" s="49">
        <v>6.45</v>
      </c>
      <c r="H2956">
        <v>6.81</v>
      </c>
    </row>
    <row r="2957" spans="2:8" x14ac:dyDescent="0.25">
      <c r="B2957" s="1">
        <v>39561</v>
      </c>
      <c r="C2957">
        <v>5.01</v>
      </c>
      <c r="D2957">
        <v>5.58</v>
      </c>
      <c r="E2957" s="2">
        <v>5.91</v>
      </c>
      <c r="F2957">
        <v>6.39</v>
      </c>
      <c r="G2957" s="49">
        <v>6.45</v>
      </c>
      <c r="H2957">
        <v>6.81</v>
      </c>
    </row>
    <row r="2958" spans="2:8" x14ac:dyDescent="0.25">
      <c r="B2958" s="1">
        <v>39562</v>
      </c>
      <c r="C2958">
        <v>5.15</v>
      </c>
      <c r="D2958">
        <v>5.71</v>
      </c>
      <c r="E2958" s="2">
        <v>6.03</v>
      </c>
      <c r="F2958">
        <v>6.48</v>
      </c>
      <c r="G2958" s="49">
        <v>6.53</v>
      </c>
      <c r="H2958">
        <v>6.86</v>
      </c>
    </row>
    <row r="2959" spans="2:8" x14ac:dyDescent="0.25">
      <c r="B2959" s="1">
        <v>39563</v>
      </c>
      <c r="C2959">
        <v>5.19</v>
      </c>
      <c r="D2959">
        <v>5.74</v>
      </c>
      <c r="E2959" s="2">
        <v>6.04</v>
      </c>
      <c r="F2959">
        <v>6.5</v>
      </c>
      <c r="G2959" s="49">
        <v>6.55</v>
      </c>
      <c r="H2959">
        <v>6.89</v>
      </c>
    </row>
    <row r="2960" spans="2:8" x14ac:dyDescent="0.25">
      <c r="B2960" s="1">
        <v>39566</v>
      </c>
      <c r="C2960">
        <v>5.12</v>
      </c>
      <c r="D2960">
        <v>5.69</v>
      </c>
      <c r="E2960" s="2">
        <v>5.98</v>
      </c>
      <c r="F2960">
        <v>6.43</v>
      </c>
      <c r="G2960" s="49">
        <v>6.51</v>
      </c>
      <c r="H2960">
        <v>6.84</v>
      </c>
    </row>
    <row r="2961" spans="2:8" x14ac:dyDescent="0.25">
      <c r="B2961" s="1">
        <v>39567</v>
      </c>
      <c r="C2961">
        <v>5.08</v>
      </c>
      <c r="D2961">
        <v>5.65</v>
      </c>
      <c r="E2961" s="2">
        <v>5.97</v>
      </c>
      <c r="F2961">
        <v>6.4</v>
      </c>
      <c r="G2961" s="49">
        <v>6.49</v>
      </c>
      <c r="H2961">
        <v>6.82</v>
      </c>
    </row>
    <row r="2962" spans="2:8" x14ac:dyDescent="0.25">
      <c r="B2962" s="1">
        <v>39568</v>
      </c>
      <c r="C2962">
        <v>5.03</v>
      </c>
      <c r="D2962">
        <v>5.53</v>
      </c>
      <c r="E2962" s="2">
        <v>5.89</v>
      </c>
      <c r="F2962">
        <v>6.31</v>
      </c>
      <c r="G2962" s="49">
        <v>6.6</v>
      </c>
      <c r="H2962">
        <v>6.73</v>
      </c>
    </row>
    <row r="2963" spans="2:8" x14ac:dyDescent="0.25">
      <c r="B2963" s="1">
        <v>39569</v>
      </c>
      <c r="C2963">
        <v>5.05</v>
      </c>
      <c r="D2963">
        <v>5.53</v>
      </c>
      <c r="E2963" s="2">
        <v>5.89</v>
      </c>
      <c r="F2963">
        <v>6.28</v>
      </c>
      <c r="G2963" s="49">
        <v>6.54</v>
      </c>
      <c r="H2963">
        <v>6.7</v>
      </c>
    </row>
    <row r="2964" spans="2:8" x14ac:dyDescent="0.25">
      <c r="B2964" s="1">
        <v>39570</v>
      </c>
      <c r="C2964">
        <v>5.0999999999999996</v>
      </c>
      <c r="D2964">
        <v>5.58</v>
      </c>
      <c r="E2964" s="2">
        <v>5.95</v>
      </c>
      <c r="F2964">
        <v>6.34</v>
      </c>
      <c r="G2964" s="49">
        <v>6.6</v>
      </c>
      <c r="H2964">
        <v>6.73</v>
      </c>
    </row>
    <row r="2965" spans="2:8" x14ac:dyDescent="0.25">
      <c r="B2965" s="1">
        <v>39573</v>
      </c>
      <c r="C2965">
        <v>5.07</v>
      </c>
      <c r="D2965">
        <v>5.55</v>
      </c>
      <c r="E2965" s="2">
        <v>5.91</v>
      </c>
      <c r="F2965">
        <v>6.32</v>
      </c>
      <c r="G2965" s="49">
        <v>6.59</v>
      </c>
      <c r="H2965">
        <v>6.75</v>
      </c>
    </row>
    <row r="2966" spans="2:8" x14ac:dyDescent="0.25">
      <c r="B2966" s="1">
        <v>39574</v>
      </c>
      <c r="C2966">
        <v>5.05</v>
      </c>
      <c r="D2966">
        <v>5.55</v>
      </c>
      <c r="E2966" s="2">
        <v>5.93</v>
      </c>
      <c r="F2966">
        <v>6.37</v>
      </c>
      <c r="G2966" s="49">
        <v>6.63</v>
      </c>
      <c r="H2966">
        <v>6.81</v>
      </c>
    </row>
    <row r="2967" spans="2:8" x14ac:dyDescent="0.25">
      <c r="B2967" s="1">
        <v>39575</v>
      </c>
      <c r="C2967">
        <v>4.99</v>
      </c>
      <c r="D2967">
        <v>5.51</v>
      </c>
      <c r="E2967" s="2">
        <v>5.88</v>
      </c>
      <c r="F2967">
        <v>6.33</v>
      </c>
      <c r="G2967" s="49">
        <v>6.6</v>
      </c>
      <c r="H2967">
        <v>6.79</v>
      </c>
    </row>
    <row r="2968" spans="2:8" x14ac:dyDescent="0.25">
      <c r="B2968" s="1">
        <v>39576</v>
      </c>
      <c r="C2968">
        <v>4.92</v>
      </c>
      <c r="D2968">
        <v>5.42</v>
      </c>
      <c r="E2968" s="2">
        <v>5.8</v>
      </c>
      <c r="F2968">
        <v>6.27</v>
      </c>
      <c r="G2968" s="49">
        <v>6.56</v>
      </c>
      <c r="H2968">
        <v>6.74</v>
      </c>
    </row>
    <row r="2969" spans="2:8" x14ac:dyDescent="0.25">
      <c r="B2969" s="1">
        <v>39577</v>
      </c>
      <c r="C2969">
        <v>4.9000000000000004</v>
      </c>
      <c r="D2969">
        <v>5.39</v>
      </c>
      <c r="E2969" s="2">
        <v>5.76</v>
      </c>
      <c r="F2969">
        <v>6.23</v>
      </c>
      <c r="G2969" s="49">
        <v>6.56</v>
      </c>
      <c r="H2969">
        <v>6.71</v>
      </c>
    </row>
    <row r="2970" spans="2:8" x14ac:dyDescent="0.25">
      <c r="B2970" s="1">
        <v>39580</v>
      </c>
      <c r="C2970">
        <v>4.95</v>
      </c>
      <c r="D2970">
        <v>5.41</v>
      </c>
      <c r="E2970" s="2">
        <v>5.76</v>
      </c>
      <c r="F2970">
        <v>6.24</v>
      </c>
      <c r="G2970" s="49">
        <v>6.56</v>
      </c>
      <c r="H2970">
        <v>6.71</v>
      </c>
    </row>
    <row r="2971" spans="2:8" x14ac:dyDescent="0.25">
      <c r="B2971" s="1">
        <v>39581</v>
      </c>
      <c r="C2971">
        <v>5.0999999999999996</v>
      </c>
      <c r="D2971">
        <v>5.58</v>
      </c>
      <c r="E2971" s="2">
        <v>5.91</v>
      </c>
      <c r="F2971">
        <v>6.38</v>
      </c>
      <c r="G2971" s="49">
        <v>6.67</v>
      </c>
      <c r="H2971">
        <v>6.81</v>
      </c>
    </row>
    <row r="2972" spans="2:8" x14ac:dyDescent="0.25">
      <c r="B2972" s="1">
        <v>39582</v>
      </c>
      <c r="C2972">
        <v>5.16</v>
      </c>
      <c r="D2972">
        <v>5.63</v>
      </c>
      <c r="E2972" s="2">
        <v>5.94</v>
      </c>
      <c r="F2972">
        <v>6.4</v>
      </c>
      <c r="G2972" s="49">
        <v>6.68</v>
      </c>
      <c r="H2972">
        <v>6.82</v>
      </c>
    </row>
    <row r="2973" spans="2:8" x14ac:dyDescent="0.25">
      <c r="B2973" s="1">
        <v>39583</v>
      </c>
      <c r="C2973">
        <v>5.07</v>
      </c>
      <c r="D2973">
        <v>5.52</v>
      </c>
      <c r="E2973" s="2">
        <v>5.84</v>
      </c>
      <c r="F2973">
        <v>6.3</v>
      </c>
      <c r="G2973" s="49">
        <v>6.6</v>
      </c>
      <c r="H2973">
        <v>6.76</v>
      </c>
    </row>
    <row r="2974" spans="2:8" x14ac:dyDescent="0.25">
      <c r="B2974" s="1">
        <v>39584</v>
      </c>
      <c r="C2974">
        <v>5.05</v>
      </c>
      <c r="D2974">
        <v>5.52</v>
      </c>
      <c r="E2974" s="2">
        <v>5.83</v>
      </c>
      <c r="F2974">
        <v>6.3</v>
      </c>
      <c r="G2974" s="49">
        <v>6.59</v>
      </c>
      <c r="H2974">
        <v>6.76</v>
      </c>
    </row>
    <row r="2975" spans="2:8" x14ac:dyDescent="0.25">
      <c r="B2975" s="1">
        <v>39587</v>
      </c>
      <c r="C2975">
        <v>5</v>
      </c>
      <c r="D2975">
        <v>5.48</v>
      </c>
      <c r="E2975" s="2">
        <v>5.81</v>
      </c>
      <c r="F2975">
        <v>6.29</v>
      </c>
      <c r="G2975" s="49">
        <v>6.58</v>
      </c>
      <c r="H2975">
        <v>6.75</v>
      </c>
    </row>
    <row r="2976" spans="2:8" x14ac:dyDescent="0.25">
      <c r="B2976" s="1">
        <v>39588</v>
      </c>
      <c r="C2976">
        <v>4.91</v>
      </c>
      <c r="D2976">
        <v>5.4</v>
      </c>
      <c r="E2976" s="2">
        <v>5.74</v>
      </c>
      <c r="F2976">
        <v>6.25</v>
      </c>
      <c r="G2976" s="49">
        <v>6.54</v>
      </c>
      <c r="H2976">
        <v>6.72</v>
      </c>
    </row>
    <row r="2977" spans="2:8" x14ac:dyDescent="0.25">
      <c r="B2977" s="1">
        <v>39589</v>
      </c>
      <c r="C2977">
        <v>5</v>
      </c>
      <c r="D2977">
        <v>5.49</v>
      </c>
      <c r="E2977" s="2">
        <v>5.81</v>
      </c>
      <c r="F2977">
        <v>6.3</v>
      </c>
      <c r="G2977" s="49">
        <v>6.58</v>
      </c>
      <c r="H2977">
        <v>6.75</v>
      </c>
    </row>
    <row r="2978" spans="2:8" x14ac:dyDescent="0.25">
      <c r="B2978" s="1">
        <v>39590</v>
      </c>
      <c r="C2978">
        <v>5.13</v>
      </c>
      <c r="D2978">
        <v>5.64</v>
      </c>
      <c r="E2978" s="2">
        <v>5.95</v>
      </c>
      <c r="F2978">
        <v>6.41</v>
      </c>
      <c r="G2978" s="49">
        <v>6.7</v>
      </c>
      <c r="H2978">
        <v>6.84</v>
      </c>
    </row>
    <row r="2979" spans="2:8" x14ac:dyDescent="0.25">
      <c r="B2979" s="1">
        <v>39591</v>
      </c>
      <c r="C2979">
        <v>5.03</v>
      </c>
      <c r="D2979">
        <v>5.54</v>
      </c>
      <c r="E2979" s="2">
        <v>5.86</v>
      </c>
      <c r="F2979">
        <v>6.35</v>
      </c>
      <c r="G2979" s="49">
        <v>6.65</v>
      </c>
      <c r="H2979">
        <v>6.78</v>
      </c>
    </row>
    <row r="2980" spans="2:8" x14ac:dyDescent="0.25">
      <c r="B2980" s="1">
        <v>39594</v>
      </c>
      <c r="C2980">
        <v>5.03</v>
      </c>
      <c r="D2980">
        <v>5.54</v>
      </c>
      <c r="E2980" s="2">
        <v>5.86</v>
      </c>
      <c r="F2980">
        <v>6.35</v>
      </c>
      <c r="G2980" s="49">
        <v>6.65</v>
      </c>
      <c r="H2980">
        <v>6.78</v>
      </c>
    </row>
    <row r="2981" spans="2:8" x14ac:dyDescent="0.25">
      <c r="B2981" s="1">
        <v>39595</v>
      </c>
      <c r="C2981">
        <v>5.12</v>
      </c>
      <c r="D2981">
        <v>5.64</v>
      </c>
      <c r="E2981" s="2">
        <v>5.97</v>
      </c>
      <c r="F2981">
        <v>6.45</v>
      </c>
      <c r="G2981" s="49">
        <v>6.73</v>
      </c>
      <c r="H2981">
        <v>6.88</v>
      </c>
    </row>
    <row r="2982" spans="2:8" x14ac:dyDescent="0.25">
      <c r="B2982" s="1">
        <v>39596</v>
      </c>
      <c r="C2982">
        <v>5.19</v>
      </c>
      <c r="D2982">
        <v>5.74</v>
      </c>
      <c r="E2982" s="2">
        <v>6.06</v>
      </c>
      <c r="F2982">
        <v>6.53</v>
      </c>
      <c r="G2982" s="49">
        <v>6.8</v>
      </c>
      <c r="H2982">
        <v>6.93</v>
      </c>
    </row>
    <row r="2983" spans="2:8" x14ac:dyDescent="0.25">
      <c r="B2983" s="1">
        <v>39597</v>
      </c>
      <c r="C2983">
        <v>5.19</v>
      </c>
      <c r="D2983">
        <v>5.79</v>
      </c>
      <c r="E2983" s="2">
        <v>6.12</v>
      </c>
      <c r="F2983">
        <v>6.6</v>
      </c>
      <c r="G2983" s="49">
        <v>6.87</v>
      </c>
      <c r="H2983">
        <v>7</v>
      </c>
    </row>
    <row r="2984" spans="2:8" x14ac:dyDescent="0.25">
      <c r="B2984" s="1">
        <v>39598</v>
      </c>
      <c r="C2984">
        <v>5.16</v>
      </c>
      <c r="D2984">
        <v>5.77</v>
      </c>
      <c r="E2984" s="2">
        <v>6.11</v>
      </c>
      <c r="F2984">
        <v>6.57</v>
      </c>
      <c r="G2984" s="49">
        <v>6.83</v>
      </c>
      <c r="H2984">
        <v>6.94</v>
      </c>
    </row>
    <row r="2985" spans="2:8" x14ac:dyDescent="0.25">
      <c r="B2985" s="1">
        <v>39599</v>
      </c>
      <c r="C2985">
        <v>5.17</v>
      </c>
      <c r="D2985">
        <v>5.75</v>
      </c>
      <c r="E2985" s="2">
        <v>6.1</v>
      </c>
      <c r="F2985">
        <v>6.59</v>
      </c>
      <c r="G2985" s="49">
        <v>6.57</v>
      </c>
      <c r="H2985">
        <v>6.95</v>
      </c>
    </row>
    <row r="2986" spans="2:8" x14ac:dyDescent="0.25">
      <c r="B2986" s="1">
        <v>39601</v>
      </c>
      <c r="C2986">
        <v>5.07</v>
      </c>
      <c r="D2986">
        <v>5.63</v>
      </c>
      <c r="E2986" s="2">
        <v>5.99</v>
      </c>
      <c r="F2986">
        <v>6.51</v>
      </c>
      <c r="G2986" s="49">
        <v>6.5</v>
      </c>
      <c r="H2986">
        <v>6.92</v>
      </c>
    </row>
    <row r="2987" spans="2:8" x14ac:dyDescent="0.25">
      <c r="B2987" s="1">
        <v>39602</v>
      </c>
      <c r="C2987">
        <v>4.99</v>
      </c>
      <c r="D2987">
        <v>5.55</v>
      </c>
      <c r="E2987" s="2">
        <v>5.89</v>
      </c>
      <c r="F2987">
        <v>6.45</v>
      </c>
      <c r="G2987" s="49">
        <v>6.44</v>
      </c>
      <c r="H2987">
        <v>6.86</v>
      </c>
    </row>
    <row r="2988" spans="2:8" x14ac:dyDescent="0.25">
      <c r="B2988" s="1">
        <v>39603</v>
      </c>
      <c r="C2988">
        <v>5.01</v>
      </c>
      <c r="D2988">
        <v>5.58</v>
      </c>
      <c r="E2988" s="2">
        <v>5.92</v>
      </c>
      <c r="F2988">
        <v>6.5</v>
      </c>
      <c r="G2988" s="49">
        <v>6.48</v>
      </c>
      <c r="H2988">
        <v>6.93</v>
      </c>
    </row>
    <row r="2989" spans="2:8" x14ac:dyDescent="0.25">
      <c r="B2989" s="1">
        <v>39604</v>
      </c>
      <c r="C2989">
        <v>5.05</v>
      </c>
      <c r="D2989">
        <v>5.66</v>
      </c>
      <c r="E2989" s="2">
        <v>5.99</v>
      </c>
      <c r="F2989">
        <v>6.58</v>
      </c>
      <c r="G2989" s="49">
        <v>6.55</v>
      </c>
      <c r="H2989">
        <v>6.97</v>
      </c>
    </row>
    <row r="2990" spans="2:8" x14ac:dyDescent="0.25">
      <c r="B2990" s="1">
        <v>39605</v>
      </c>
      <c r="C2990">
        <v>4.9800000000000004</v>
      </c>
      <c r="D2990">
        <v>5.54</v>
      </c>
      <c r="E2990" s="2">
        <v>5.89</v>
      </c>
      <c r="F2990">
        <v>6.48</v>
      </c>
      <c r="G2990" s="49">
        <v>6.47</v>
      </c>
      <c r="H2990">
        <v>6.89</v>
      </c>
    </row>
    <row r="2991" spans="2:8" x14ac:dyDescent="0.25">
      <c r="B2991" s="1">
        <v>39608</v>
      </c>
      <c r="C2991">
        <v>5.24</v>
      </c>
      <c r="D2991">
        <v>5.75</v>
      </c>
      <c r="E2991" s="2">
        <v>6.04</v>
      </c>
      <c r="F2991">
        <v>6.54</v>
      </c>
      <c r="G2991" s="49">
        <v>6.51</v>
      </c>
      <c r="H2991">
        <v>6.87</v>
      </c>
    </row>
    <row r="2992" spans="2:8" x14ac:dyDescent="0.25">
      <c r="B2992" s="1">
        <v>39609</v>
      </c>
      <c r="C2992">
        <v>5.44</v>
      </c>
      <c r="D2992">
        <v>5.92</v>
      </c>
      <c r="E2992" s="2">
        <v>6.2</v>
      </c>
      <c r="F2992">
        <v>6.67</v>
      </c>
      <c r="G2992" s="49">
        <v>6.62</v>
      </c>
      <c r="H2992">
        <v>6.96</v>
      </c>
    </row>
    <row r="2993" spans="2:8" x14ac:dyDescent="0.25">
      <c r="B2993" s="1">
        <v>39610</v>
      </c>
      <c r="C2993">
        <v>5.36</v>
      </c>
      <c r="D2993">
        <v>5.85</v>
      </c>
      <c r="E2993" s="2">
        <v>6.15</v>
      </c>
      <c r="F2993">
        <v>6.65</v>
      </c>
      <c r="G2993" s="49">
        <v>6.6</v>
      </c>
      <c r="H2993">
        <v>6.97</v>
      </c>
    </row>
    <row r="2994" spans="2:8" x14ac:dyDescent="0.25">
      <c r="B2994" s="1">
        <v>39611</v>
      </c>
      <c r="C2994">
        <v>5.53</v>
      </c>
      <c r="D2994">
        <v>6.05</v>
      </c>
      <c r="E2994" s="2">
        <v>6.32</v>
      </c>
      <c r="F2994">
        <v>6.79</v>
      </c>
      <c r="G2994" s="49">
        <v>6.71</v>
      </c>
      <c r="H2994">
        <v>7.04</v>
      </c>
    </row>
    <row r="2995" spans="2:8" x14ac:dyDescent="0.25">
      <c r="B2995" s="1">
        <v>39612</v>
      </c>
      <c r="C2995">
        <v>5.58</v>
      </c>
      <c r="D2995">
        <v>6.11</v>
      </c>
      <c r="E2995" s="2">
        <v>6.38</v>
      </c>
      <c r="F2995">
        <v>6.84</v>
      </c>
      <c r="G2995" s="49">
        <v>6.75</v>
      </c>
      <c r="H2995">
        <v>7.07</v>
      </c>
    </row>
    <row r="2996" spans="2:8" x14ac:dyDescent="0.25">
      <c r="B2996" s="1">
        <v>39615</v>
      </c>
      <c r="C2996">
        <v>5.54</v>
      </c>
      <c r="D2996">
        <v>6.09</v>
      </c>
      <c r="E2996" s="2">
        <v>6.36</v>
      </c>
      <c r="F2996">
        <v>6.82</v>
      </c>
      <c r="G2996" s="49">
        <v>6.75</v>
      </c>
      <c r="H2996">
        <v>7.05</v>
      </c>
    </row>
    <row r="2997" spans="2:8" x14ac:dyDescent="0.25">
      <c r="B2997" s="1">
        <v>39616</v>
      </c>
      <c r="C2997">
        <v>5.45</v>
      </c>
      <c r="D2997">
        <v>6.03</v>
      </c>
      <c r="E2997" s="2">
        <v>6.31</v>
      </c>
      <c r="F2997">
        <v>6.79</v>
      </c>
      <c r="G2997" s="49">
        <v>6.72</v>
      </c>
      <c r="H2997">
        <v>7.05</v>
      </c>
    </row>
    <row r="2998" spans="2:8" x14ac:dyDescent="0.25">
      <c r="B2998" s="1">
        <v>39617</v>
      </c>
      <c r="C2998">
        <v>5.38</v>
      </c>
      <c r="D2998">
        <v>5.94</v>
      </c>
      <c r="E2998" s="2">
        <v>6.23</v>
      </c>
      <c r="F2998">
        <v>6.73</v>
      </c>
      <c r="G2998" s="49">
        <v>6.67</v>
      </c>
      <c r="H2998">
        <v>7</v>
      </c>
    </row>
    <row r="2999" spans="2:8" x14ac:dyDescent="0.25">
      <c r="B2999" s="1">
        <v>39618</v>
      </c>
      <c r="C2999">
        <v>5.48</v>
      </c>
      <c r="D2999">
        <v>6.05</v>
      </c>
      <c r="E2999" s="2">
        <v>6.32</v>
      </c>
      <c r="F2999">
        <v>6.8</v>
      </c>
      <c r="G2999" s="49">
        <v>6.72</v>
      </c>
      <c r="H2999">
        <v>7.03</v>
      </c>
    </row>
    <row r="3000" spans="2:8" x14ac:dyDescent="0.25">
      <c r="B3000" s="1">
        <v>39619</v>
      </c>
      <c r="C3000">
        <v>5.41</v>
      </c>
      <c r="D3000">
        <v>5.97</v>
      </c>
      <c r="E3000" s="2">
        <v>6.25</v>
      </c>
      <c r="F3000">
        <v>6.77</v>
      </c>
      <c r="G3000" s="49">
        <v>6.69</v>
      </c>
      <c r="H3000">
        <v>7</v>
      </c>
    </row>
    <row r="3001" spans="2:8" x14ac:dyDescent="0.25">
      <c r="B3001" s="1">
        <v>39622</v>
      </c>
      <c r="C3001">
        <v>5.49</v>
      </c>
      <c r="D3001">
        <v>6.06</v>
      </c>
      <c r="E3001" s="2">
        <v>6.33</v>
      </c>
      <c r="F3001">
        <v>6.82</v>
      </c>
      <c r="G3001" s="49">
        <v>6.72</v>
      </c>
      <c r="H3001">
        <v>7.03</v>
      </c>
    </row>
    <row r="3002" spans="2:8" x14ac:dyDescent="0.25">
      <c r="B3002" s="1">
        <v>39623</v>
      </c>
      <c r="C3002">
        <v>5.44</v>
      </c>
      <c r="D3002">
        <v>5.99</v>
      </c>
      <c r="E3002" s="2">
        <v>6.26</v>
      </c>
      <c r="F3002">
        <v>6.78</v>
      </c>
      <c r="G3002" s="49">
        <v>6.68</v>
      </c>
      <c r="H3002">
        <v>6.99</v>
      </c>
    </row>
    <row r="3003" spans="2:8" x14ac:dyDescent="0.25">
      <c r="B3003" s="1">
        <v>39624</v>
      </c>
      <c r="C3003">
        <v>5.4</v>
      </c>
      <c r="D3003">
        <v>6.01</v>
      </c>
      <c r="E3003" s="2">
        <v>6.29</v>
      </c>
      <c r="F3003">
        <v>6.8</v>
      </c>
      <c r="G3003" s="49">
        <v>6.7</v>
      </c>
      <c r="H3003">
        <v>7</v>
      </c>
    </row>
    <row r="3004" spans="2:8" x14ac:dyDescent="0.25">
      <c r="B3004" s="1">
        <v>39625</v>
      </c>
      <c r="C3004">
        <v>5.31</v>
      </c>
      <c r="D3004">
        <v>5.94</v>
      </c>
      <c r="E3004" s="2">
        <v>6.22</v>
      </c>
      <c r="F3004">
        <v>6.78</v>
      </c>
      <c r="G3004" s="49">
        <v>6.68</v>
      </c>
      <c r="H3004">
        <v>6.99</v>
      </c>
    </row>
    <row r="3005" spans="2:8" x14ac:dyDescent="0.25">
      <c r="B3005" s="1">
        <v>39626</v>
      </c>
      <c r="C3005">
        <v>5.31</v>
      </c>
      <c r="D3005">
        <v>5.94</v>
      </c>
      <c r="E3005" s="2">
        <v>6.21</v>
      </c>
      <c r="F3005">
        <v>6.76</v>
      </c>
      <c r="G3005" s="49">
        <v>6.64</v>
      </c>
      <c r="H3005">
        <v>6.95</v>
      </c>
    </row>
    <row r="3006" spans="2:8" x14ac:dyDescent="0.25">
      <c r="B3006" s="1">
        <v>39629</v>
      </c>
      <c r="C3006">
        <v>5.41</v>
      </c>
      <c r="D3006">
        <v>5.96</v>
      </c>
      <c r="E3006" s="2">
        <v>6.27</v>
      </c>
      <c r="F3006">
        <v>6.8</v>
      </c>
      <c r="G3006" s="49">
        <v>6.74</v>
      </c>
      <c r="H3006">
        <v>7.02</v>
      </c>
    </row>
    <row r="3007" spans="2:8" x14ac:dyDescent="0.25">
      <c r="B3007" s="1">
        <v>39630</v>
      </c>
      <c r="C3007">
        <v>5.46</v>
      </c>
      <c r="D3007">
        <v>5.99</v>
      </c>
      <c r="E3007" s="2">
        <v>6.3</v>
      </c>
      <c r="F3007">
        <v>6.84</v>
      </c>
      <c r="G3007" s="49">
        <v>6.76</v>
      </c>
      <c r="H3007">
        <v>7.05</v>
      </c>
    </row>
    <row r="3008" spans="2:8" x14ac:dyDescent="0.25">
      <c r="B3008" s="1">
        <v>39631</v>
      </c>
      <c r="C3008">
        <v>5.41</v>
      </c>
      <c r="D3008">
        <v>5.96</v>
      </c>
      <c r="E3008" s="2">
        <v>6.26</v>
      </c>
      <c r="F3008">
        <v>6.82</v>
      </c>
      <c r="G3008" s="49">
        <v>6.74</v>
      </c>
      <c r="H3008">
        <v>7.01</v>
      </c>
    </row>
    <row r="3009" spans="2:8" x14ac:dyDescent="0.25">
      <c r="B3009" s="1">
        <v>39632</v>
      </c>
      <c r="C3009">
        <v>5.37</v>
      </c>
      <c r="D3009">
        <v>5.95</v>
      </c>
      <c r="E3009" s="2">
        <v>6.26</v>
      </c>
      <c r="F3009">
        <v>6.84</v>
      </c>
      <c r="G3009" s="49">
        <v>6.76</v>
      </c>
      <c r="H3009">
        <v>7.05</v>
      </c>
    </row>
    <row r="3010" spans="2:8" x14ac:dyDescent="0.25">
      <c r="B3010" s="1">
        <v>39633</v>
      </c>
      <c r="C3010">
        <v>5.37</v>
      </c>
      <c r="D3010">
        <v>5.95</v>
      </c>
      <c r="E3010" s="2">
        <v>6.26</v>
      </c>
      <c r="F3010">
        <v>6.84</v>
      </c>
      <c r="G3010" s="49">
        <v>6.76</v>
      </c>
      <c r="H3010">
        <v>7.05</v>
      </c>
    </row>
    <row r="3011" spans="2:8" x14ac:dyDescent="0.25">
      <c r="B3011" s="1">
        <v>39636</v>
      </c>
      <c r="C3011">
        <v>5.33</v>
      </c>
      <c r="D3011">
        <v>5.89</v>
      </c>
      <c r="E3011" s="2">
        <v>6.2</v>
      </c>
      <c r="F3011">
        <v>6.78</v>
      </c>
      <c r="G3011" s="49">
        <v>6.71</v>
      </c>
      <c r="H3011">
        <v>7.02</v>
      </c>
    </row>
    <row r="3012" spans="2:8" x14ac:dyDescent="0.25">
      <c r="B3012" s="1">
        <v>39637</v>
      </c>
      <c r="C3012">
        <v>5.32</v>
      </c>
      <c r="D3012">
        <v>5.88</v>
      </c>
      <c r="E3012" s="2">
        <v>6.2</v>
      </c>
      <c r="F3012">
        <v>6.77</v>
      </c>
      <c r="G3012" s="49">
        <v>6.69</v>
      </c>
      <c r="H3012">
        <v>6.99</v>
      </c>
    </row>
    <row r="3013" spans="2:8" x14ac:dyDescent="0.25">
      <c r="B3013" s="1">
        <v>39638</v>
      </c>
      <c r="C3013">
        <v>5.29</v>
      </c>
      <c r="D3013">
        <v>5.84</v>
      </c>
      <c r="E3013" s="2">
        <v>6.17</v>
      </c>
      <c r="F3013">
        <v>6.75</v>
      </c>
      <c r="G3013" s="49">
        <v>6.66</v>
      </c>
      <c r="H3013">
        <v>6.97</v>
      </c>
    </row>
    <row r="3014" spans="2:8" x14ac:dyDescent="0.25">
      <c r="B3014" s="1">
        <v>39639</v>
      </c>
      <c r="C3014">
        <v>5.3</v>
      </c>
      <c r="D3014">
        <v>5.83</v>
      </c>
      <c r="E3014" s="2">
        <v>6.17</v>
      </c>
      <c r="F3014">
        <v>6.74</v>
      </c>
      <c r="G3014" s="49">
        <v>6.65</v>
      </c>
      <c r="H3014">
        <v>6.97</v>
      </c>
    </row>
    <row r="3015" spans="2:8" x14ac:dyDescent="0.25">
      <c r="B3015" s="1">
        <v>39640</v>
      </c>
      <c r="C3015">
        <v>5.51</v>
      </c>
      <c r="D3015">
        <v>6.06</v>
      </c>
      <c r="E3015" s="2">
        <v>6.38</v>
      </c>
      <c r="F3015">
        <v>6.91</v>
      </c>
      <c r="G3015" s="49">
        <v>6.78</v>
      </c>
      <c r="H3015">
        <v>7.1</v>
      </c>
    </row>
    <row r="3016" spans="2:8" x14ac:dyDescent="0.25">
      <c r="B3016" s="1">
        <v>39643</v>
      </c>
      <c r="C3016">
        <v>5.4</v>
      </c>
      <c r="D3016">
        <v>5.96</v>
      </c>
      <c r="E3016" s="2">
        <v>6.29</v>
      </c>
      <c r="F3016">
        <v>6.86</v>
      </c>
      <c r="G3016" s="49">
        <v>6.73</v>
      </c>
      <c r="H3016">
        <v>7.03</v>
      </c>
    </row>
    <row r="3017" spans="2:8" x14ac:dyDescent="0.25">
      <c r="B3017" s="1">
        <v>39644</v>
      </c>
      <c r="C3017">
        <v>5.38</v>
      </c>
      <c r="D3017">
        <v>5.93</v>
      </c>
      <c r="E3017" s="2">
        <v>6.29</v>
      </c>
      <c r="F3017">
        <v>6.88</v>
      </c>
      <c r="G3017" s="49">
        <v>6.72</v>
      </c>
      <c r="H3017">
        <v>7.08</v>
      </c>
    </row>
    <row r="3018" spans="2:8" x14ac:dyDescent="0.25">
      <c r="B3018" s="1">
        <v>39645</v>
      </c>
      <c r="C3018">
        <v>5.43</v>
      </c>
      <c r="D3018">
        <v>6.03</v>
      </c>
      <c r="E3018" s="2">
        <v>6.4</v>
      </c>
      <c r="F3018">
        <v>7.03</v>
      </c>
      <c r="G3018" s="49">
        <v>6.8</v>
      </c>
      <c r="H3018">
        <v>7.2</v>
      </c>
    </row>
    <row r="3019" spans="2:8" x14ac:dyDescent="0.25">
      <c r="B3019" s="1">
        <v>39646</v>
      </c>
      <c r="C3019">
        <v>5.57</v>
      </c>
      <c r="D3019">
        <v>6.19</v>
      </c>
      <c r="E3019" s="2">
        <v>6.54</v>
      </c>
      <c r="F3019">
        <v>7.13</v>
      </c>
      <c r="G3019" s="49">
        <v>6.9</v>
      </c>
      <c r="H3019">
        <v>7.25</v>
      </c>
    </row>
    <row r="3020" spans="2:8" x14ac:dyDescent="0.25">
      <c r="B3020" s="1">
        <v>39647</v>
      </c>
      <c r="C3020">
        <v>5.64</v>
      </c>
      <c r="D3020">
        <v>6.27</v>
      </c>
      <c r="E3020" s="2">
        <v>6.59</v>
      </c>
      <c r="F3020">
        <v>7.16</v>
      </c>
      <c r="G3020" s="49">
        <v>6.93</v>
      </c>
      <c r="H3020">
        <v>7.27</v>
      </c>
    </row>
    <row r="3021" spans="2:8" x14ac:dyDescent="0.25">
      <c r="B3021" s="1">
        <v>39650</v>
      </c>
      <c r="C3021">
        <v>5.65</v>
      </c>
      <c r="D3021">
        <v>6.26</v>
      </c>
      <c r="E3021" s="2">
        <v>6.58</v>
      </c>
      <c r="F3021">
        <v>7.14</v>
      </c>
      <c r="G3021" s="49">
        <v>6.92</v>
      </c>
      <c r="H3021">
        <v>7.25</v>
      </c>
    </row>
    <row r="3022" spans="2:8" x14ac:dyDescent="0.25">
      <c r="B3022" s="1">
        <v>39651</v>
      </c>
      <c r="C3022">
        <v>5.71</v>
      </c>
      <c r="D3022">
        <v>6.32</v>
      </c>
      <c r="E3022" s="2">
        <v>6.63</v>
      </c>
      <c r="F3022">
        <v>7.17</v>
      </c>
      <c r="G3022" s="49">
        <v>6.95</v>
      </c>
      <c r="H3022">
        <v>7.28</v>
      </c>
    </row>
    <row r="3023" spans="2:8" x14ac:dyDescent="0.25">
      <c r="B3023" s="1">
        <v>39652</v>
      </c>
      <c r="C3023">
        <v>5.76</v>
      </c>
      <c r="D3023">
        <v>6.38</v>
      </c>
      <c r="E3023" s="2">
        <v>6.68</v>
      </c>
      <c r="F3023">
        <v>7.19</v>
      </c>
      <c r="G3023" s="49">
        <v>6.99</v>
      </c>
      <c r="H3023">
        <v>7.3</v>
      </c>
    </row>
    <row r="3024" spans="2:8" x14ac:dyDescent="0.25">
      <c r="B3024" s="1">
        <v>39653</v>
      </c>
      <c r="C3024">
        <v>5.61</v>
      </c>
      <c r="D3024">
        <v>6.2</v>
      </c>
      <c r="E3024" s="2">
        <v>6.52</v>
      </c>
      <c r="F3024">
        <v>7.06</v>
      </c>
      <c r="G3024" s="49">
        <v>6.88</v>
      </c>
      <c r="H3024">
        <v>7.21</v>
      </c>
    </row>
    <row r="3025" spans="2:8" x14ac:dyDescent="0.25">
      <c r="B3025" s="1">
        <v>39654</v>
      </c>
      <c r="C3025">
        <v>5.69</v>
      </c>
      <c r="D3025">
        <v>6.29</v>
      </c>
      <c r="E3025" s="2">
        <v>6.62</v>
      </c>
      <c r="F3025">
        <v>7.15</v>
      </c>
      <c r="G3025" s="49">
        <v>6.96</v>
      </c>
      <c r="H3025">
        <v>7.3</v>
      </c>
    </row>
    <row r="3026" spans="2:8" x14ac:dyDescent="0.25">
      <c r="B3026" s="1">
        <v>39657</v>
      </c>
      <c r="C3026">
        <v>5.61</v>
      </c>
      <c r="D3026">
        <v>6.19</v>
      </c>
      <c r="E3026" s="2">
        <v>6.53</v>
      </c>
      <c r="F3026">
        <v>7.07</v>
      </c>
      <c r="G3026" s="49">
        <v>6.9</v>
      </c>
      <c r="H3026">
        <v>7.22</v>
      </c>
    </row>
    <row r="3027" spans="2:8" x14ac:dyDescent="0.25">
      <c r="B3027" s="1">
        <v>39658</v>
      </c>
      <c r="C3027">
        <v>5.64</v>
      </c>
      <c r="D3027">
        <v>6.23</v>
      </c>
      <c r="E3027" s="2">
        <v>6.56</v>
      </c>
      <c r="F3027">
        <v>7.1</v>
      </c>
      <c r="G3027" s="49">
        <v>6.93</v>
      </c>
      <c r="H3027">
        <v>7.22</v>
      </c>
    </row>
    <row r="3028" spans="2:8" x14ac:dyDescent="0.25">
      <c r="B3028" s="1">
        <v>39659</v>
      </c>
      <c r="C3028">
        <v>5.68</v>
      </c>
      <c r="D3028">
        <v>6.24</v>
      </c>
      <c r="E3028" s="2">
        <v>6.56</v>
      </c>
      <c r="F3028">
        <v>7.11</v>
      </c>
      <c r="G3028" s="49">
        <v>6.93</v>
      </c>
      <c r="H3028">
        <v>7.24</v>
      </c>
    </row>
    <row r="3029" spans="2:8" x14ac:dyDescent="0.25">
      <c r="B3029" s="1">
        <v>39660</v>
      </c>
      <c r="C3029">
        <v>5.6</v>
      </c>
      <c r="D3029">
        <v>6.15</v>
      </c>
      <c r="E3029" s="2">
        <v>6.51</v>
      </c>
      <c r="F3029">
        <v>7.05</v>
      </c>
      <c r="G3029" s="49">
        <v>6.94</v>
      </c>
      <c r="H3029">
        <v>7.23</v>
      </c>
    </row>
    <row r="3030" spans="2:8" x14ac:dyDescent="0.25">
      <c r="B3030" s="1">
        <v>39661</v>
      </c>
      <c r="C3030">
        <v>5.57</v>
      </c>
      <c r="D3030">
        <v>6.11</v>
      </c>
      <c r="E3030" s="2">
        <v>6.47</v>
      </c>
      <c r="F3030">
        <v>7.02</v>
      </c>
      <c r="G3030" s="49">
        <v>6.91</v>
      </c>
      <c r="H3030">
        <v>7.2</v>
      </c>
    </row>
    <row r="3031" spans="2:8" x14ac:dyDescent="0.25">
      <c r="B3031" s="1">
        <v>39664</v>
      </c>
      <c r="C3031">
        <v>5.59</v>
      </c>
      <c r="D3031">
        <v>6.14</v>
      </c>
      <c r="E3031" s="2">
        <v>6.49</v>
      </c>
      <c r="F3031">
        <v>7.03</v>
      </c>
      <c r="G3031" s="49">
        <v>6.93</v>
      </c>
      <c r="H3031">
        <v>7.22</v>
      </c>
    </row>
    <row r="3032" spans="2:8" x14ac:dyDescent="0.25">
      <c r="B3032" s="1">
        <v>39665</v>
      </c>
      <c r="C3032">
        <v>5.61</v>
      </c>
      <c r="D3032">
        <v>6.16</v>
      </c>
      <c r="E3032" s="2">
        <v>6.52</v>
      </c>
      <c r="F3032">
        <v>7.06</v>
      </c>
      <c r="G3032" s="49">
        <v>6.96</v>
      </c>
      <c r="H3032">
        <v>7.26</v>
      </c>
    </row>
    <row r="3033" spans="2:8" x14ac:dyDescent="0.25">
      <c r="B3033" s="1">
        <v>39666</v>
      </c>
      <c r="C3033">
        <v>5.64</v>
      </c>
      <c r="D3033">
        <v>6.19</v>
      </c>
      <c r="E3033" s="2">
        <v>6.56</v>
      </c>
      <c r="F3033">
        <v>7.1</v>
      </c>
      <c r="G3033" s="49">
        <v>7</v>
      </c>
      <c r="H3033">
        <v>7.31</v>
      </c>
    </row>
    <row r="3034" spans="2:8" x14ac:dyDescent="0.25">
      <c r="B3034" s="1">
        <v>39667</v>
      </c>
      <c r="C3034">
        <v>5.54</v>
      </c>
      <c r="D3034">
        <v>6.06</v>
      </c>
      <c r="E3034" s="2">
        <v>6.42</v>
      </c>
      <c r="F3034">
        <v>6.97</v>
      </c>
      <c r="G3034" s="49">
        <v>6.9</v>
      </c>
      <c r="H3034">
        <v>7.2</v>
      </c>
    </row>
    <row r="3035" spans="2:8" x14ac:dyDescent="0.25">
      <c r="B3035" s="1">
        <v>39668</v>
      </c>
      <c r="C3035">
        <v>5.58</v>
      </c>
      <c r="D3035">
        <v>6.11</v>
      </c>
      <c r="E3035" s="2">
        <v>6.47</v>
      </c>
      <c r="F3035">
        <v>6.99</v>
      </c>
      <c r="G3035" s="49">
        <v>6.92</v>
      </c>
      <c r="H3035">
        <v>7.19</v>
      </c>
    </row>
    <row r="3036" spans="2:8" x14ac:dyDescent="0.25">
      <c r="B3036" s="1">
        <v>39671</v>
      </c>
      <c r="C3036">
        <v>5.62</v>
      </c>
      <c r="D3036">
        <v>6.15</v>
      </c>
      <c r="E3036" s="2">
        <v>6.52</v>
      </c>
      <c r="F3036">
        <v>7.06</v>
      </c>
      <c r="G3036" s="49">
        <v>6.97</v>
      </c>
      <c r="H3036">
        <v>7.25</v>
      </c>
    </row>
    <row r="3037" spans="2:8" x14ac:dyDescent="0.25">
      <c r="B3037" s="1">
        <v>39672</v>
      </c>
      <c r="C3037">
        <v>5.53</v>
      </c>
      <c r="D3037">
        <v>6.07</v>
      </c>
      <c r="E3037" s="2">
        <v>6.43</v>
      </c>
      <c r="F3037">
        <v>6.99</v>
      </c>
      <c r="G3037" s="49">
        <v>6.91</v>
      </c>
      <c r="H3037">
        <v>7.2</v>
      </c>
    </row>
    <row r="3038" spans="2:8" x14ac:dyDescent="0.25">
      <c r="B3038" s="1">
        <v>39673</v>
      </c>
      <c r="C3038">
        <v>5.58</v>
      </c>
      <c r="D3038">
        <v>6.12</v>
      </c>
      <c r="E3038" s="2">
        <v>6.48</v>
      </c>
      <c r="F3038">
        <v>7.03</v>
      </c>
      <c r="G3038" s="49">
        <v>6.93</v>
      </c>
      <c r="H3038">
        <v>7.23</v>
      </c>
    </row>
    <row r="3039" spans="2:8" x14ac:dyDescent="0.25">
      <c r="B3039" s="1">
        <v>39674</v>
      </c>
      <c r="C3039">
        <v>5.52</v>
      </c>
      <c r="D3039">
        <v>6.06</v>
      </c>
      <c r="E3039" s="2">
        <v>6.43</v>
      </c>
      <c r="F3039">
        <v>6.99</v>
      </c>
      <c r="G3039" s="49">
        <v>6.88</v>
      </c>
      <c r="H3039">
        <v>7.17</v>
      </c>
    </row>
    <row r="3040" spans="2:8" x14ac:dyDescent="0.25">
      <c r="B3040" s="1">
        <v>39675</v>
      </c>
      <c r="C3040">
        <v>5.51</v>
      </c>
      <c r="D3040">
        <v>6.03</v>
      </c>
      <c r="E3040" s="2">
        <v>6.39</v>
      </c>
      <c r="F3040">
        <v>6.96</v>
      </c>
      <c r="G3040" s="49">
        <v>6.85</v>
      </c>
      <c r="H3040">
        <v>7.13</v>
      </c>
    </row>
    <row r="3041" spans="2:8" x14ac:dyDescent="0.25">
      <c r="B3041" s="1">
        <v>39678</v>
      </c>
      <c r="C3041">
        <v>5.47</v>
      </c>
      <c r="D3041">
        <v>5.99</v>
      </c>
      <c r="E3041" s="2">
        <v>6.39</v>
      </c>
      <c r="F3041">
        <v>6.94</v>
      </c>
      <c r="G3041" s="49">
        <v>6.83</v>
      </c>
      <c r="H3041">
        <v>7.1</v>
      </c>
    </row>
    <row r="3042" spans="2:8" x14ac:dyDescent="0.25">
      <c r="B3042" s="1">
        <v>39679</v>
      </c>
      <c r="C3042">
        <v>5.47</v>
      </c>
      <c r="D3042">
        <v>6.02</v>
      </c>
      <c r="E3042" s="2">
        <v>6.42</v>
      </c>
      <c r="F3042">
        <v>6.99</v>
      </c>
      <c r="G3042" s="49">
        <v>6.85</v>
      </c>
      <c r="H3042">
        <v>7.15</v>
      </c>
    </row>
    <row r="3043" spans="2:8" x14ac:dyDescent="0.25">
      <c r="B3043" s="1">
        <v>39680</v>
      </c>
      <c r="C3043">
        <v>5.43</v>
      </c>
      <c r="D3043">
        <v>5.97</v>
      </c>
      <c r="E3043" s="2">
        <v>6.38</v>
      </c>
      <c r="F3043">
        <v>6.97</v>
      </c>
      <c r="G3043" s="49">
        <v>6.85</v>
      </c>
      <c r="H3043">
        <v>7.14</v>
      </c>
    </row>
    <row r="3044" spans="2:8" x14ac:dyDescent="0.25">
      <c r="B3044" s="1">
        <v>39681</v>
      </c>
      <c r="C3044">
        <v>5.49</v>
      </c>
      <c r="D3044">
        <v>6.05</v>
      </c>
      <c r="E3044" s="2">
        <v>6.45</v>
      </c>
      <c r="F3044">
        <v>7.04</v>
      </c>
      <c r="G3044" s="49">
        <v>6.89</v>
      </c>
      <c r="H3044">
        <v>7.18</v>
      </c>
    </row>
    <row r="3045" spans="2:8" x14ac:dyDescent="0.25">
      <c r="B3045" s="1">
        <v>39682</v>
      </c>
      <c r="C3045">
        <v>5.58</v>
      </c>
      <c r="D3045">
        <v>6.11</v>
      </c>
      <c r="E3045" s="2">
        <v>6.51</v>
      </c>
      <c r="F3045">
        <v>7.08</v>
      </c>
      <c r="G3045" s="49">
        <v>6.91</v>
      </c>
      <c r="H3045">
        <v>7.18</v>
      </c>
    </row>
    <row r="3046" spans="2:8" x14ac:dyDescent="0.25">
      <c r="B3046" s="1">
        <v>39685</v>
      </c>
      <c r="C3046">
        <v>5.52</v>
      </c>
      <c r="D3046">
        <v>6.04</v>
      </c>
      <c r="E3046" s="2">
        <v>6.43</v>
      </c>
      <c r="F3046">
        <v>7.01</v>
      </c>
      <c r="G3046" s="49">
        <v>6.83</v>
      </c>
      <c r="H3046">
        <v>7.13</v>
      </c>
    </row>
    <row r="3047" spans="2:8" x14ac:dyDescent="0.25">
      <c r="B3047" s="1">
        <v>39686</v>
      </c>
      <c r="C3047">
        <v>5.54</v>
      </c>
      <c r="D3047">
        <v>6.05</v>
      </c>
      <c r="E3047" s="2">
        <v>6.45</v>
      </c>
      <c r="F3047">
        <v>7.02</v>
      </c>
      <c r="G3047" s="49">
        <v>6.84</v>
      </c>
      <c r="H3047">
        <v>7.14</v>
      </c>
    </row>
    <row r="3048" spans="2:8" x14ac:dyDescent="0.25">
      <c r="B3048" s="1">
        <v>39687</v>
      </c>
      <c r="C3048">
        <v>5.51</v>
      </c>
      <c r="D3048">
        <v>6.04</v>
      </c>
      <c r="E3048" s="2">
        <v>6.44</v>
      </c>
      <c r="F3048">
        <v>7.01</v>
      </c>
      <c r="G3048" s="49">
        <v>6.83</v>
      </c>
      <c r="H3048">
        <v>7.12</v>
      </c>
    </row>
    <row r="3049" spans="2:8" x14ac:dyDescent="0.25">
      <c r="B3049" s="1">
        <v>39688</v>
      </c>
      <c r="C3049">
        <v>5.56</v>
      </c>
      <c r="D3049">
        <v>6.08</v>
      </c>
      <c r="E3049" s="2">
        <v>6.48</v>
      </c>
      <c r="F3049">
        <v>7.04</v>
      </c>
      <c r="G3049" s="49">
        <v>6.85</v>
      </c>
      <c r="H3049">
        <v>7.13</v>
      </c>
    </row>
    <row r="3050" spans="2:8" x14ac:dyDescent="0.25">
      <c r="B3050" s="1">
        <v>39689</v>
      </c>
      <c r="C3050">
        <v>5.52</v>
      </c>
      <c r="D3050">
        <v>6.07</v>
      </c>
      <c r="E3050" s="2">
        <v>6.5</v>
      </c>
      <c r="F3050">
        <v>7.05</v>
      </c>
      <c r="G3050" s="49">
        <v>6.87</v>
      </c>
      <c r="H3050">
        <v>7.17</v>
      </c>
    </row>
    <row r="3051" spans="2:8" x14ac:dyDescent="0.25">
      <c r="B3051" s="1">
        <v>39691</v>
      </c>
      <c r="C3051">
        <v>5.57</v>
      </c>
      <c r="D3051">
        <v>6.07</v>
      </c>
      <c r="E3051" s="2">
        <v>6.54</v>
      </c>
      <c r="F3051">
        <v>7.07</v>
      </c>
      <c r="G3051" s="49">
        <v>6.89</v>
      </c>
      <c r="H3051">
        <v>7.19</v>
      </c>
    </row>
    <row r="3052" spans="2:8" x14ac:dyDescent="0.25">
      <c r="B3052" s="1">
        <v>39692</v>
      </c>
      <c r="C3052">
        <v>5.57</v>
      </c>
      <c r="D3052">
        <v>6.07</v>
      </c>
      <c r="E3052" s="2">
        <v>6.54</v>
      </c>
      <c r="F3052">
        <v>7.07</v>
      </c>
      <c r="G3052" s="49">
        <v>6.89</v>
      </c>
      <c r="H3052">
        <v>7.19</v>
      </c>
    </row>
    <row r="3053" spans="2:8" x14ac:dyDescent="0.25">
      <c r="B3053" s="1">
        <v>39693</v>
      </c>
      <c r="C3053">
        <v>5.54</v>
      </c>
      <c r="D3053">
        <v>6</v>
      </c>
      <c r="E3053" s="2">
        <v>6.46</v>
      </c>
      <c r="F3053">
        <v>7</v>
      </c>
      <c r="G3053" s="49">
        <v>6.84</v>
      </c>
      <c r="H3053">
        <v>7.13</v>
      </c>
    </row>
    <row r="3054" spans="2:8" x14ac:dyDescent="0.25">
      <c r="B3054" s="1">
        <v>39694</v>
      </c>
      <c r="C3054">
        <v>5.53</v>
      </c>
      <c r="D3054">
        <v>5.95</v>
      </c>
      <c r="E3054" s="2">
        <v>6.42</v>
      </c>
      <c r="F3054">
        <v>6.97</v>
      </c>
      <c r="G3054" s="49">
        <v>6.82</v>
      </c>
      <c r="H3054">
        <v>7.1</v>
      </c>
    </row>
    <row r="3055" spans="2:8" x14ac:dyDescent="0.25">
      <c r="B3055" s="1">
        <v>39695</v>
      </c>
      <c r="C3055">
        <v>5.5</v>
      </c>
      <c r="D3055">
        <v>5.9</v>
      </c>
      <c r="E3055" s="2">
        <v>6.37</v>
      </c>
      <c r="F3055">
        <v>6.93</v>
      </c>
      <c r="G3055" s="49">
        <v>6.8</v>
      </c>
      <c r="H3055">
        <v>7.07</v>
      </c>
    </row>
    <row r="3056" spans="2:8" x14ac:dyDescent="0.25">
      <c r="B3056" s="1">
        <v>39696</v>
      </c>
      <c r="C3056">
        <v>5.55</v>
      </c>
      <c r="D3056">
        <v>5.96</v>
      </c>
      <c r="E3056" s="2">
        <v>6.41</v>
      </c>
      <c r="F3056">
        <v>6.96</v>
      </c>
      <c r="G3056" s="49">
        <v>6.81</v>
      </c>
      <c r="H3056">
        <v>7.08</v>
      </c>
    </row>
    <row r="3057" spans="2:8" x14ac:dyDescent="0.25">
      <c r="B3057" s="1">
        <v>39699</v>
      </c>
      <c r="C3057">
        <v>5.57</v>
      </c>
      <c r="D3057">
        <v>5.99</v>
      </c>
      <c r="E3057" s="2">
        <v>6.43</v>
      </c>
      <c r="F3057">
        <v>6.96</v>
      </c>
      <c r="G3057" s="49">
        <v>6.82</v>
      </c>
      <c r="H3057">
        <v>7.07</v>
      </c>
    </row>
    <row r="3058" spans="2:8" x14ac:dyDescent="0.25">
      <c r="B3058" s="1">
        <v>39700</v>
      </c>
      <c r="C3058">
        <v>5.53</v>
      </c>
      <c r="D3058">
        <v>5.94</v>
      </c>
      <c r="E3058" s="2">
        <v>6.38</v>
      </c>
      <c r="F3058">
        <v>6.93</v>
      </c>
      <c r="G3058" s="49">
        <v>6.78</v>
      </c>
      <c r="H3058">
        <v>7.02</v>
      </c>
    </row>
    <row r="3059" spans="2:8" x14ac:dyDescent="0.25">
      <c r="B3059" s="1">
        <v>39701</v>
      </c>
      <c r="C3059">
        <v>5.62</v>
      </c>
      <c r="D3059">
        <v>6.02</v>
      </c>
      <c r="E3059" s="2">
        <v>6.47</v>
      </c>
      <c r="F3059">
        <v>7.01</v>
      </c>
      <c r="G3059" s="49">
        <v>6.84</v>
      </c>
      <c r="H3059">
        <v>7.1</v>
      </c>
    </row>
    <row r="3060" spans="2:8" x14ac:dyDescent="0.25">
      <c r="B3060" s="1">
        <v>39702</v>
      </c>
      <c r="C3060">
        <v>5.76</v>
      </c>
      <c r="D3060">
        <v>6.09</v>
      </c>
      <c r="E3060" s="2">
        <v>6.51</v>
      </c>
      <c r="F3060">
        <v>7.08</v>
      </c>
      <c r="G3060" s="49">
        <v>6.85</v>
      </c>
      <c r="H3060">
        <v>7.15</v>
      </c>
    </row>
    <row r="3061" spans="2:8" x14ac:dyDescent="0.25">
      <c r="B3061" s="1">
        <v>39703</v>
      </c>
      <c r="C3061">
        <v>5.87</v>
      </c>
      <c r="D3061">
        <v>6.19</v>
      </c>
      <c r="E3061" s="2">
        <v>6.63</v>
      </c>
      <c r="F3061">
        <v>7.25</v>
      </c>
      <c r="G3061" s="49">
        <v>6.97</v>
      </c>
      <c r="H3061">
        <v>7.3</v>
      </c>
    </row>
    <row r="3062" spans="2:8" x14ac:dyDescent="0.25">
      <c r="B3062" s="1">
        <v>39706</v>
      </c>
      <c r="C3062">
        <v>6.13</v>
      </c>
      <c r="D3062">
        <v>6.22</v>
      </c>
      <c r="E3062" s="2">
        <v>6.61</v>
      </c>
      <c r="F3062">
        <v>7.28</v>
      </c>
      <c r="G3062" s="49">
        <v>6.85</v>
      </c>
      <c r="H3062">
        <v>7.32</v>
      </c>
    </row>
    <row r="3063" spans="2:8" x14ac:dyDescent="0.25">
      <c r="B3063" s="1">
        <v>39707</v>
      </c>
      <c r="C3063">
        <v>6.73</v>
      </c>
      <c r="D3063">
        <v>6.66</v>
      </c>
      <c r="E3063" s="2">
        <v>6.96</v>
      </c>
      <c r="F3063">
        <v>7.61</v>
      </c>
      <c r="G3063" s="49">
        <v>6.97</v>
      </c>
      <c r="H3063">
        <v>7.44</v>
      </c>
    </row>
    <row r="3064" spans="2:8" x14ac:dyDescent="0.25">
      <c r="B3064" s="1">
        <v>39708</v>
      </c>
      <c r="C3064">
        <v>6.84</v>
      </c>
      <c r="D3064">
        <v>6.63</v>
      </c>
      <c r="E3064" s="2">
        <v>6.97</v>
      </c>
      <c r="F3064">
        <v>7.65</v>
      </c>
      <c r="G3064" s="49">
        <v>6.98</v>
      </c>
      <c r="H3064">
        <v>7.51</v>
      </c>
    </row>
    <row r="3065" spans="2:8" x14ac:dyDescent="0.25">
      <c r="B3065" s="1">
        <v>39709</v>
      </c>
      <c r="C3065">
        <v>7.06</v>
      </c>
      <c r="D3065">
        <v>6.75</v>
      </c>
      <c r="E3065" s="2">
        <v>7.08</v>
      </c>
      <c r="F3065">
        <v>7.73</v>
      </c>
      <c r="G3065" s="49">
        <v>7.1</v>
      </c>
      <c r="H3065">
        <v>7.61</v>
      </c>
    </row>
    <row r="3066" spans="2:8" x14ac:dyDescent="0.25">
      <c r="B3066" s="1">
        <v>39710</v>
      </c>
      <c r="C3066">
        <v>7.19</v>
      </c>
      <c r="D3066">
        <v>7.02</v>
      </c>
      <c r="E3066" s="2">
        <v>7.29</v>
      </c>
      <c r="F3066">
        <v>7.79</v>
      </c>
      <c r="G3066" s="49">
        <v>7.32</v>
      </c>
      <c r="H3066">
        <v>7.75</v>
      </c>
    </row>
    <row r="3067" spans="2:8" x14ac:dyDescent="0.25">
      <c r="B3067" s="1">
        <v>39713</v>
      </c>
      <c r="C3067">
        <v>7.17</v>
      </c>
      <c r="D3067">
        <v>6.99</v>
      </c>
      <c r="E3067" s="2">
        <v>7.25</v>
      </c>
      <c r="F3067">
        <v>7.77</v>
      </c>
      <c r="G3067" s="49">
        <v>7.32</v>
      </c>
      <c r="H3067">
        <v>7.76</v>
      </c>
    </row>
    <row r="3068" spans="2:8" x14ac:dyDescent="0.25">
      <c r="B3068" s="1">
        <v>39714</v>
      </c>
      <c r="C3068">
        <v>7.28</v>
      </c>
      <c r="D3068">
        <v>7.04</v>
      </c>
      <c r="E3068" s="2">
        <v>7.36</v>
      </c>
      <c r="F3068">
        <v>7.86</v>
      </c>
      <c r="G3068" s="49">
        <v>7.34</v>
      </c>
      <c r="H3068">
        <v>7.82</v>
      </c>
    </row>
    <row r="3069" spans="2:8" x14ac:dyDescent="0.25">
      <c r="B3069" s="1">
        <v>39715</v>
      </c>
      <c r="C3069">
        <v>7.32</v>
      </c>
      <c r="D3069">
        <v>7.02</v>
      </c>
      <c r="E3069" s="2">
        <v>7.32</v>
      </c>
      <c r="F3069">
        <v>7.84</v>
      </c>
      <c r="G3069" s="49">
        <v>7.31</v>
      </c>
      <c r="H3069">
        <v>7.77</v>
      </c>
    </row>
    <row r="3070" spans="2:8" x14ac:dyDescent="0.25">
      <c r="B3070" s="1">
        <v>39716</v>
      </c>
      <c r="C3070">
        <v>7.6</v>
      </c>
      <c r="D3070">
        <v>7.29</v>
      </c>
      <c r="E3070" s="2">
        <v>7.56</v>
      </c>
      <c r="F3070">
        <v>8.0299999999999994</v>
      </c>
      <c r="G3070" s="49">
        <v>7.46</v>
      </c>
      <c r="H3070">
        <v>7.91</v>
      </c>
    </row>
    <row r="3071" spans="2:8" x14ac:dyDescent="0.25">
      <c r="B3071" s="1">
        <v>39717</v>
      </c>
      <c r="C3071">
        <v>7.9</v>
      </c>
      <c r="D3071">
        <v>7.45</v>
      </c>
      <c r="E3071" s="2">
        <v>7.74</v>
      </c>
      <c r="F3071">
        <v>8.1999999999999993</v>
      </c>
      <c r="G3071" s="49">
        <v>7.52</v>
      </c>
      <c r="H3071">
        <v>7.99</v>
      </c>
    </row>
    <row r="3072" spans="2:8" x14ac:dyDescent="0.25">
      <c r="B3072" s="1">
        <v>39720</v>
      </c>
      <c r="C3072">
        <v>7.6</v>
      </c>
      <c r="D3072">
        <v>7.21</v>
      </c>
      <c r="E3072" s="2">
        <v>7.5</v>
      </c>
      <c r="F3072">
        <v>8.0500000000000007</v>
      </c>
      <c r="G3072" s="49">
        <v>7.42</v>
      </c>
      <c r="H3072">
        <v>7.86</v>
      </c>
    </row>
    <row r="3073" spans="2:8" x14ac:dyDescent="0.25">
      <c r="B3073" s="1">
        <v>39721</v>
      </c>
      <c r="C3073">
        <v>7.5</v>
      </c>
      <c r="D3073">
        <v>7.35</v>
      </c>
      <c r="E3073" s="2">
        <v>7.74</v>
      </c>
      <c r="F3073">
        <v>8.2799999999999994</v>
      </c>
      <c r="G3073" s="49">
        <v>7.68</v>
      </c>
      <c r="H3073">
        <v>8.0500000000000007</v>
      </c>
    </row>
    <row r="3074" spans="2:8" x14ac:dyDescent="0.25">
      <c r="B3074" s="1">
        <v>39722</v>
      </c>
      <c r="C3074">
        <v>7.48</v>
      </c>
      <c r="D3074">
        <v>7.32</v>
      </c>
      <c r="E3074" s="2">
        <v>7.7</v>
      </c>
      <c r="F3074">
        <v>8.26</v>
      </c>
      <c r="G3074" s="49">
        <v>7.66</v>
      </c>
      <c r="H3074">
        <v>8.0299999999999994</v>
      </c>
    </row>
    <row r="3075" spans="2:8" x14ac:dyDescent="0.25">
      <c r="B3075" s="1">
        <v>39723</v>
      </c>
      <c r="C3075">
        <v>7.73</v>
      </c>
      <c r="D3075">
        <v>7.35</v>
      </c>
      <c r="E3075" s="2">
        <v>7.8</v>
      </c>
      <c r="F3075">
        <v>8.3800000000000008</v>
      </c>
      <c r="G3075" s="49">
        <v>7.72</v>
      </c>
      <c r="H3075">
        <v>8.1</v>
      </c>
    </row>
    <row r="3076" spans="2:8" x14ac:dyDescent="0.25">
      <c r="B3076" s="1">
        <v>39724</v>
      </c>
      <c r="C3076">
        <v>7.78</v>
      </c>
      <c r="D3076">
        <v>7.39</v>
      </c>
      <c r="E3076" s="2">
        <v>7.82</v>
      </c>
      <c r="F3076">
        <v>8.4</v>
      </c>
      <c r="G3076" s="49">
        <v>7.77</v>
      </c>
      <c r="H3076">
        <v>8.11</v>
      </c>
    </row>
    <row r="3077" spans="2:8" x14ac:dyDescent="0.25">
      <c r="B3077" s="1">
        <v>39727</v>
      </c>
      <c r="C3077">
        <v>7.76</v>
      </c>
      <c r="D3077">
        <v>7.27</v>
      </c>
      <c r="E3077" s="2">
        <v>7.68</v>
      </c>
      <c r="F3077">
        <v>8.33</v>
      </c>
      <c r="G3077" s="49">
        <v>7.65</v>
      </c>
      <c r="H3077">
        <v>8.0399999999999991</v>
      </c>
    </row>
    <row r="3078" spans="2:8" x14ac:dyDescent="0.25">
      <c r="B3078" s="1">
        <v>39728</v>
      </c>
      <c r="C3078">
        <v>7.93</v>
      </c>
      <c r="D3078">
        <v>7.41</v>
      </c>
      <c r="E3078" s="2">
        <v>7.81</v>
      </c>
      <c r="F3078">
        <v>8.4700000000000006</v>
      </c>
      <c r="G3078" s="49">
        <v>7.77</v>
      </c>
      <c r="H3078">
        <v>8.18</v>
      </c>
    </row>
    <row r="3079" spans="2:8" x14ac:dyDescent="0.25">
      <c r="B3079" s="1">
        <v>39729</v>
      </c>
      <c r="C3079">
        <v>8.2200000000000006</v>
      </c>
      <c r="D3079">
        <v>7.77</v>
      </c>
      <c r="E3079" s="2">
        <v>8.25</v>
      </c>
      <c r="F3079">
        <v>8.86</v>
      </c>
      <c r="G3079" s="49">
        <v>8.0399999999999991</v>
      </c>
      <c r="H3079">
        <v>8.34</v>
      </c>
    </row>
    <row r="3080" spans="2:8" x14ac:dyDescent="0.25">
      <c r="B3080" s="1">
        <v>39730</v>
      </c>
      <c r="C3080">
        <v>8.44</v>
      </c>
      <c r="D3080">
        <v>7.97</v>
      </c>
      <c r="E3080" s="2">
        <v>8.5500000000000007</v>
      </c>
      <c r="F3080">
        <v>9.0500000000000007</v>
      </c>
      <c r="G3080" s="49">
        <v>8.19</v>
      </c>
      <c r="H3080">
        <v>8.49</v>
      </c>
    </row>
    <row r="3081" spans="2:8" x14ac:dyDescent="0.25">
      <c r="B3081" s="1">
        <v>39731</v>
      </c>
      <c r="C3081">
        <v>9</v>
      </c>
      <c r="D3081">
        <v>8.33</v>
      </c>
      <c r="E3081" s="2">
        <v>8.89</v>
      </c>
      <c r="F3081">
        <v>9.49</v>
      </c>
      <c r="G3081" s="49">
        <v>8.5</v>
      </c>
      <c r="H3081">
        <v>8.8699999999999992</v>
      </c>
    </row>
    <row r="3082" spans="2:8" x14ac:dyDescent="0.25">
      <c r="B3082" s="1">
        <v>39734</v>
      </c>
      <c r="C3082">
        <v>9.02</v>
      </c>
      <c r="D3082">
        <v>8.34</v>
      </c>
      <c r="E3082" s="2">
        <v>8.9</v>
      </c>
      <c r="F3082">
        <v>9.49</v>
      </c>
      <c r="G3082" s="49">
        <v>8.5</v>
      </c>
      <c r="H3082">
        <v>8.8699999999999992</v>
      </c>
    </row>
    <row r="3083" spans="2:8" x14ac:dyDescent="0.25">
      <c r="B3083" s="1">
        <v>39735</v>
      </c>
      <c r="C3083">
        <v>8.52</v>
      </c>
      <c r="D3083">
        <v>8.1999999999999993</v>
      </c>
      <c r="E3083" s="2">
        <v>8.82</v>
      </c>
      <c r="F3083">
        <v>9.31</v>
      </c>
      <c r="G3083" s="49">
        <v>8.6300000000000008</v>
      </c>
      <c r="H3083">
        <v>8.89</v>
      </c>
    </row>
    <row r="3084" spans="2:8" x14ac:dyDescent="0.25">
      <c r="B3084" s="1">
        <v>39736</v>
      </c>
      <c r="C3084">
        <v>8.5299999999999994</v>
      </c>
      <c r="D3084">
        <v>8.17</v>
      </c>
      <c r="E3084" s="2">
        <v>8.7899999999999991</v>
      </c>
      <c r="F3084">
        <v>9.36</v>
      </c>
      <c r="G3084" s="49">
        <v>8.65</v>
      </c>
      <c r="H3084">
        <v>8.93</v>
      </c>
    </row>
    <row r="3085" spans="2:8" x14ac:dyDescent="0.25">
      <c r="B3085" s="1">
        <v>39737</v>
      </c>
      <c r="C3085">
        <v>8.73</v>
      </c>
      <c r="D3085">
        <v>8.27</v>
      </c>
      <c r="E3085" s="2">
        <v>8.9</v>
      </c>
      <c r="F3085">
        <v>9.4700000000000006</v>
      </c>
      <c r="G3085" s="49">
        <v>8.76</v>
      </c>
      <c r="H3085">
        <v>9.06</v>
      </c>
    </row>
    <row r="3086" spans="2:8" x14ac:dyDescent="0.25">
      <c r="B3086" s="1">
        <v>39738</v>
      </c>
      <c r="C3086">
        <v>8.9600000000000009</v>
      </c>
      <c r="D3086">
        <v>8.41</v>
      </c>
      <c r="E3086" s="2">
        <v>9.0399999999999991</v>
      </c>
      <c r="F3086">
        <v>9.59</v>
      </c>
      <c r="G3086" s="49">
        <v>8.8800000000000008</v>
      </c>
      <c r="H3086">
        <v>9.2799999999999994</v>
      </c>
    </row>
    <row r="3087" spans="2:8" x14ac:dyDescent="0.25">
      <c r="B3087" s="1">
        <v>39741</v>
      </c>
      <c r="C3087">
        <v>9.0399999999999991</v>
      </c>
      <c r="D3087">
        <v>8.4600000000000009</v>
      </c>
      <c r="E3087" s="2">
        <v>9.02</v>
      </c>
      <c r="F3087">
        <v>9.58</v>
      </c>
      <c r="G3087" s="49">
        <v>8.89</v>
      </c>
      <c r="H3087">
        <v>9.26</v>
      </c>
    </row>
    <row r="3088" spans="2:8" x14ac:dyDescent="0.25">
      <c r="B3088" s="1">
        <v>39742</v>
      </c>
      <c r="C3088">
        <v>8.9499999999999993</v>
      </c>
      <c r="D3088">
        <v>8.3000000000000007</v>
      </c>
      <c r="E3088" s="2">
        <v>8.85</v>
      </c>
      <c r="F3088">
        <v>9.41</v>
      </c>
      <c r="G3088" s="49">
        <v>8.7899999999999991</v>
      </c>
      <c r="H3088">
        <v>9.19</v>
      </c>
    </row>
    <row r="3089" spans="2:8" x14ac:dyDescent="0.25">
      <c r="B3089" s="1">
        <v>39743</v>
      </c>
      <c r="C3089">
        <v>8.93</v>
      </c>
      <c r="D3089">
        <v>8.32</v>
      </c>
      <c r="E3089" s="2">
        <v>8.81</v>
      </c>
      <c r="F3089">
        <v>9.4</v>
      </c>
      <c r="G3089" s="49">
        <v>8.74</v>
      </c>
      <c r="H3089">
        <v>9.0500000000000007</v>
      </c>
    </row>
    <row r="3090" spans="2:8" x14ac:dyDescent="0.25">
      <c r="B3090" s="1">
        <v>39744</v>
      </c>
      <c r="C3090">
        <v>8.9499999999999993</v>
      </c>
      <c r="D3090">
        <v>8.35</v>
      </c>
      <c r="E3090" s="2">
        <v>8.81</v>
      </c>
      <c r="F3090">
        <v>9.36</v>
      </c>
      <c r="G3090" s="49">
        <v>8.66</v>
      </c>
      <c r="H3090">
        <v>8.92</v>
      </c>
    </row>
    <row r="3091" spans="2:8" x14ac:dyDescent="0.25">
      <c r="B3091" s="1">
        <v>39745</v>
      </c>
      <c r="C3091">
        <v>9.15</v>
      </c>
      <c r="D3091">
        <v>8.52</v>
      </c>
      <c r="E3091" s="2">
        <v>9</v>
      </c>
      <c r="F3091">
        <v>9.6</v>
      </c>
      <c r="G3091" s="49">
        <v>8.85</v>
      </c>
      <c r="H3091">
        <v>9.08</v>
      </c>
    </row>
    <row r="3092" spans="2:8" x14ac:dyDescent="0.25">
      <c r="B3092" s="1">
        <v>39748</v>
      </c>
      <c r="C3092">
        <v>9.27</v>
      </c>
      <c r="D3092">
        <v>8.6300000000000008</v>
      </c>
      <c r="E3092" s="2">
        <v>9.11</v>
      </c>
      <c r="F3092">
        <v>9.69</v>
      </c>
      <c r="G3092" s="49">
        <v>8.89</v>
      </c>
      <c r="H3092">
        <v>9.16</v>
      </c>
    </row>
    <row r="3093" spans="2:8" x14ac:dyDescent="0.25">
      <c r="B3093" s="1">
        <v>39749</v>
      </c>
      <c r="C3093">
        <v>9.2899999999999991</v>
      </c>
      <c r="D3093">
        <v>8.73</v>
      </c>
      <c r="E3093" s="2">
        <v>9.2200000000000006</v>
      </c>
      <c r="F3093">
        <v>9.76</v>
      </c>
      <c r="G3093" s="49">
        <v>8.9499999999999993</v>
      </c>
      <c r="H3093">
        <v>9.25</v>
      </c>
    </row>
    <row r="3094" spans="2:8" x14ac:dyDescent="0.25">
      <c r="B3094" s="1">
        <v>39750</v>
      </c>
      <c r="C3094">
        <v>9.31</v>
      </c>
      <c r="D3094">
        <v>8.73</v>
      </c>
      <c r="E3094" s="2">
        <v>9.2799999999999994</v>
      </c>
      <c r="F3094">
        <v>9.83</v>
      </c>
      <c r="G3094" s="49">
        <v>9.0500000000000007</v>
      </c>
      <c r="H3094">
        <v>9.3000000000000007</v>
      </c>
    </row>
    <row r="3095" spans="2:8" x14ac:dyDescent="0.25">
      <c r="B3095" s="1">
        <v>39751</v>
      </c>
      <c r="C3095">
        <v>9.36</v>
      </c>
      <c r="D3095">
        <v>8.7799999999999994</v>
      </c>
      <c r="E3095" s="2">
        <v>9.35</v>
      </c>
      <c r="F3095">
        <v>9.84</v>
      </c>
      <c r="G3095" s="49">
        <v>9.07</v>
      </c>
      <c r="H3095">
        <v>9.31</v>
      </c>
    </row>
    <row r="3096" spans="2:8" x14ac:dyDescent="0.25">
      <c r="B3096" s="1">
        <v>39752</v>
      </c>
      <c r="C3096">
        <v>9.1199999999999992</v>
      </c>
      <c r="D3096">
        <v>8.59</v>
      </c>
      <c r="E3096" s="2">
        <v>9.33</v>
      </c>
      <c r="F3096">
        <v>9.8000000000000007</v>
      </c>
      <c r="G3096" s="49">
        <v>8.99</v>
      </c>
      <c r="H3096">
        <v>9.35</v>
      </c>
    </row>
    <row r="3097" spans="2:8" x14ac:dyDescent="0.25">
      <c r="B3097" s="1">
        <v>39755</v>
      </c>
      <c r="C3097">
        <v>9.0399999999999991</v>
      </c>
      <c r="D3097">
        <v>8.48</v>
      </c>
      <c r="E3097" s="2">
        <v>9.27</v>
      </c>
      <c r="F3097">
        <v>9.7200000000000006</v>
      </c>
      <c r="G3097" s="49">
        <v>8.93</v>
      </c>
      <c r="H3097">
        <v>9.2799999999999994</v>
      </c>
    </row>
    <row r="3098" spans="2:8" x14ac:dyDescent="0.25">
      <c r="B3098" s="1">
        <v>39756</v>
      </c>
      <c r="C3098">
        <v>8.93</v>
      </c>
      <c r="D3098">
        <v>8.34</v>
      </c>
      <c r="E3098" s="2">
        <v>9.08</v>
      </c>
      <c r="F3098">
        <v>9.51</v>
      </c>
      <c r="G3098" s="49">
        <v>8.7899999999999991</v>
      </c>
      <c r="H3098">
        <v>9.11</v>
      </c>
    </row>
    <row r="3099" spans="2:8" x14ac:dyDescent="0.25">
      <c r="B3099" s="1">
        <v>39757</v>
      </c>
      <c r="C3099">
        <v>8.81</v>
      </c>
      <c r="D3099">
        <v>8.24</v>
      </c>
      <c r="E3099" s="2">
        <v>9.02</v>
      </c>
      <c r="F3099">
        <v>9.36</v>
      </c>
      <c r="G3099" s="49">
        <v>8.66</v>
      </c>
      <c r="H3099">
        <v>8.99</v>
      </c>
    </row>
    <row r="3100" spans="2:8" x14ac:dyDescent="0.25">
      <c r="B3100" s="1">
        <v>39758</v>
      </c>
      <c r="C3100">
        <v>8.73</v>
      </c>
      <c r="D3100">
        <v>8.2100000000000009</v>
      </c>
      <c r="E3100" s="2">
        <v>9</v>
      </c>
      <c r="F3100">
        <v>9.36</v>
      </c>
      <c r="G3100" s="49">
        <v>8.66</v>
      </c>
      <c r="H3100">
        <v>8.99</v>
      </c>
    </row>
    <row r="3101" spans="2:8" x14ac:dyDescent="0.25">
      <c r="B3101" s="1">
        <v>39759</v>
      </c>
      <c r="C3101">
        <v>8.73</v>
      </c>
      <c r="D3101">
        <v>8.26</v>
      </c>
      <c r="E3101" s="2">
        <v>9.0500000000000007</v>
      </c>
      <c r="F3101">
        <v>9.4</v>
      </c>
      <c r="G3101" s="49">
        <v>8.7100000000000009</v>
      </c>
      <c r="H3101">
        <v>9.0299999999999994</v>
      </c>
    </row>
    <row r="3102" spans="2:8" x14ac:dyDescent="0.25">
      <c r="B3102" s="1">
        <v>39762</v>
      </c>
      <c r="C3102">
        <v>8.6199999999999992</v>
      </c>
      <c r="D3102">
        <v>8.1300000000000008</v>
      </c>
      <c r="E3102" s="2">
        <v>8.99</v>
      </c>
      <c r="F3102">
        <v>9.33</v>
      </c>
      <c r="G3102" s="49">
        <v>8.68</v>
      </c>
      <c r="H3102">
        <v>8.9499999999999993</v>
      </c>
    </row>
    <row r="3103" spans="2:8" x14ac:dyDescent="0.25">
      <c r="B3103" s="1">
        <v>39763</v>
      </c>
      <c r="C3103">
        <v>8.6300000000000008</v>
      </c>
      <c r="D3103">
        <v>8.1300000000000008</v>
      </c>
      <c r="E3103" s="2">
        <v>8.99</v>
      </c>
      <c r="F3103">
        <v>9.33</v>
      </c>
      <c r="G3103" s="49">
        <v>8.68</v>
      </c>
      <c r="H3103">
        <v>8.9499999999999993</v>
      </c>
    </row>
    <row r="3104" spans="2:8" x14ac:dyDescent="0.25">
      <c r="B3104" s="1">
        <v>39764</v>
      </c>
      <c r="C3104">
        <v>8.5</v>
      </c>
      <c r="D3104">
        <v>7.99</v>
      </c>
      <c r="E3104" s="2">
        <v>8.86</v>
      </c>
      <c r="F3104">
        <v>9.24</v>
      </c>
      <c r="G3104" s="49">
        <v>8.6199999999999992</v>
      </c>
      <c r="H3104">
        <v>8.89</v>
      </c>
    </row>
    <row r="3105" spans="2:8" x14ac:dyDescent="0.25">
      <c r="B3105" s="1">
        <v>39765</v>
      </c>
      <c r="C3105">
        <v>8.4700000000000006</v>
      </c>
      <c r="D3105">
        <v>8.0299999999999994</v>
      </c>
      <c r="E3105" s="2">
        <v>8.9</v>
      </c>
      <c r="F3105">
        <v>9.32</v>
      </c>
      <c r="G3105" s="49">
        <v>8.7100000000000009</v>
      </c>
      <c r="H3105">
        <v>9.07</v>
      </c>
    </row>
    <row r="3106" spans="2:8" x14ac:dyDescent="0.25">
      <c r="B3106" s="1">
        <v>39766</v>
      </c>
      <c r="C3106">
        <v>8.4700000000000006</v>
      </c>
      <c r="D3106">
        <v>8</v>
      </c>
      <c r="E3106" s="2">
        <v>8.82</v>
      </c>
      <c r="F3106">
        <v>9.23</v>
      </c>
      <c r="G3106" s="49">
        <v>8.65</v>
      </c>
      <c r="H3106">
        <v>8.93</v>
      </c>
    </row>
    <row r="3107" spans="2:8" x14ac:dyDescent="0.25">
      <c r="B3107" s="1">
        <v>39769</v>
      </c>
      <c r="C3107">
        <v>8.48</v>
      </c>
      <c r="D3107">
        <v>8</v>
      </c>
      <c r="E3107" s="2">
        <v>8.7899999999999991</v>
      </c>
      <c r="F3107">
        <v>9.23</v>
      </c>
      <c r="G3107" s="49">
        <v>8.64</v>
      </c>
      <c r="H3107">
        <v>8.91</v>
      </c>
    </row>
    <row r="3108" spans="2:8" x14ac:dyDescent="0.25">
      <c r="B3108" s="1">
        <v>39770</v>
      </c>
      <c r="C3108">
        <v>8.43</v>
      </c>
      <c r="D3108">
        <v>7.92</v>
      </c>
      <c r="E3108" s="2">
        <v>8.7200000000000006</v>
      </c>
      <c r="F3108">
        <v>9.15</v>
      </c>
      <c r="G3108" s="49">
        <v>8.5500000000000007</v>
      </c>
      <c r="H3108">
        <v>8.89</v>
      </c>
    </row>
    <row r="3109" spans="2:8" x14ac:dyDescent="0.25">
      <c r="B3109" s="1">
        <v>39771</v>
      </c>
      <c r="C3109">
        <v>8.48</v>
      </c>
      <c r="D3109">
        <v>7.93</v>
      </c>
      <c r="E3109" s="2">
        <v>8.69</v>
      </c>
      <c r="F3109">
        <v>9.1199999999999992</v>
      </c>
      <c r="G3109" s="49">
        <v>8.48</v>
      </c>
      <c r="H3109">
        <v>8.7799999999999994</v>
      </c>
    </row>
    <row r="3110" spans="2:8" x14ac:dyDescent="0.25">
      <c r="B3110" s="1">
        <v>39772</v>
      </c>
      <c r="C3110">
        <v>8.5399999999999991</v>
      </c>
      <c r="D3110">
        <v>7.96</v>
      </c>
      <c r="E3110" s="2">
        <v>8.6999999999999993</v>
      </c>
      <c r="F3110">
        <v>9.09</v>
      </c>
      <c r="G3110" s="49">
        <v>8.36</v>
      </c>
      <c r="H3110">
        <v>8.66</v>
      </c>
    </row>
    <row r="3111" spans="2:8" x14ac:dyDescent="0.25">
      <c r="B3111" s="1">
        <v>39773</v>
      </c>
      <c r="C3111">
        <v>8.74</v>
      </c>
      <c r="D3111">
        <v>8.15</v>
      </c>
      <c r="E3111" s="2">
        <v>8.8800000000000008</v>
      </c>
      <c r="F3111">
        <v>9.2799999999999994</v>
      </c>
      <c r="G3111" s="49">
        <v>8.5</v>
      </c>
      <c r="H3111">
        <v>8.7799999999999994</v>
      </c>
    </row>
    <row r="3112" spans="2:8" x14ac:dyDescent="0.25">
      <c r="B3112" s="1">
        <v>39776</v>
      </c>
      <c r="C3112">
        <v>8.92</v>
      </c>
      <c r="D3112">
        <v>8.35</v>
      </c>
      <c r="E3112" s="2">
        <v>9.11</v>
      </c>
      <c r="F3112">
        <v>9.43</v>
      </c>
      <c r="G3112" s="49">
        <v>8.66</v>
      </c>
      <c r="H3112">
        <v>8.8699999999999992</v>
      </c>
    </row>
    <row r="3113" spans="2:8" x14ac:dyDescent="0.25">
      <c r="B3113" s="1">
        <v>39777</v>
      </c>
      <c r="C3113">
        <v>8.85</v>
      </c>
      <c r="D3113">
        <v>8.17</v>
      </c>
      <c r="E3113" s="2">
        <v>8.93</v>
      </c>
      <c r="F3113">
        <v>9.2100000000000009</v>
      </c>
      <c r="G3113" s="49">
        <v>8.52</v>
      </c>
      <c r="H3113">
        <v>8.75</v>
      </c>
    </row>
    <row r="3114" spans="2:8" x14ac:dyDescent="0.25">
      <c r="B3114" s="1">
        <v>39778</v>
      </c>
      <c r="C3114">
        <v>8.83</v>
      </c>
      <c r="D3114">
        <v>8.15</v>
      </c>
      <c r="E3114" s="2">
        <v>8.85</v>
      </c>
      <c r="F3114">
        <v>9.14</v>
      </c>
      <c r="G3114" s="49">
        <v>8.48</v>
      </c>
      <c r="H3114">
        <v>8.6999999999999993</v>
      </c>
    </row>
    <row r="3115" spans="2:8" x14ac:dyDescent="0.25">
      <c r="B3115" s="1">
        <v>39779</v>
      </c>
      <c r="C3115">
        <v>8.83</v>
      </c>
      <c r="D3115">
        <v>8.15</v>
      </c>
      <c r="E3115" s="2">
        <v>8.85</v>
      </c>
      <c r="F3115">
        <v>9.14</v>
      </c>
      <c r="G3115" s="49">
        <v>8.48</v>
      </c>
      <c r="H3115">
        <v>8.6999999999999993</v>
      </c>
    </row>
    <row r="3116" spans="2:8" x14ac:dyDescent="0.25">
      <c r="B3116" s="1">
        <v>39780</v>
      </c>
      <c r="C3116">
        <v>8.8000000000000007</v>
      </c>
      <c r="D3116">
        <v>8.1300000000000008</v>
      </c>
      <c r="E3116" s="2">
        <v>8.8000000000000007</v>
      </c>
      <c r="F3116">
        <v>9.11</v>
      </c>
      <c r="G3116" s="49">
        <v>8.44</v>
      </c>
      <c r="H3116">
        <v>8.65</v>
      </c>
    </row>
    <row r="3117" spans="2:8" x14ac:dyDescent="0.25">
      <c r="B3117" s="1">
        <v>39782</v>
      </c>
      <c r="C3117">
        <v>8.7100000000000009</v>
      </c>
      <c r="D3117">
        <v>8.19</v>
      </c>
      <c r="E3117" s="2">
        <v>8.75</v>
      </c>
      <c r="F3117">
        <v>9.09</v>
      </c>
      <c r="G3117" s="49">
        <v>8.6300000000000008</v>
      </c>
      <c r="H3117">
        <v>8.68</v>
      </c>
    </row>
    <row r="3118" spans="2:8" x14ac:dyDescent="0.25">
      <c r="B3118" s="1">
        <v>39783</v>
      </c>
      <c r="C3118">
        <v>8.66</v>
      </c>
      <c r="D3118">
        <v>8.02</v>
      </c>
      <c r="E3118" s="2">
        <v>8.57</v>
      </c>
      <c r="F3118">
        <v>8.9</v>
      </c>
      <c r="G3118" s="49">
        <v>8.4600000000000009</v>
      </c>
      <c r="H3118">
        <v>8.4499999999999993</v>
      </c>
    </row>
    <row r="3119" spans="2:8" x14ac:dyDescent="0.25">
      <c r="B3119" s="1">
        <v>39784</v>
      </c>
      <c r="C3119">
        <v>8.73</v>
      </c>
      <c r="D3119">
        <v>8.0399999999999991</v>
      </c>
      <c r="E3119" s="2">
        <v>8.59</v>
      </c>
      <c r="F3119">
        <v>8.9600000000000009</v>
      </c>
      <c r="G3119" s="49">
        <v>8.49</v>
      </c>
      <c r="H3119">
        <v>8.4600000000000009</v>
      </c>
    </row>
    <row r="3120" spans="2:8" x14ac:dyDescent="0.25">
      <c r="B3120" s="1">
        <v>39785</v>
      </c>
      <c r="C3120">
        <v>8.7100000000000009</v>
      </c>
      <c r="D3120">
        <v>8.0500000000000007</v>
      </c>
      <c r="E3120" s="2">
        <v>8.61</v>
      </c>
      <c r="F3120">
        <v>8.9499999999999993</v>
      </c>
      <c r="G3120" s="49">
        <v>8.51</v>
      </c>
      <c r="H3120">
        <v>8.4600000000000009</v>
      </c>
    </row>
    <row r="3121" spans="2:8" x14ac:dyDescent="0.25">
      <c r="B3121" s="1">
        <v>39786</v>
      </c>
      <c r="C3121">
        <v>8.66</v>
      </c>
      <c r="D3121">
        <v>8.01</v>
      </c>
      <c r="E3121" s="2">
        <v>8.5500000000000007</v>
      </c>
      <c r="F3121">
        <v>8.89</v>
      </c>
      <c r="G3121" s="49">
        <v>8.41</v>
      </c>
      <c r="H3121">
        <v>8.36</v>
      </c>
    </row>
    <row r="3122" spans="2:8" x14ac:dyDescent="0.25">
      <c r="B3122" s="1">
        <v>39787</v>
      </c>
      <c r="C3122">
        <v>8.8000000000000007</v>
      </c>
      <c r="D3122">
        <v>8.19</v>
      </c>
      <c r="E3122" s="2">
        <v>8.6999999999999993</v>
      </c>
      <c r="F3122">
        <v>9.02</v>
      </c>
      <c r="G3122" s="49">
        <v>8.52</v>
      </c>
      <c r="H3122">
        <v>8.3800000000000008</v>
      </c>
    </row>
    <row r="3123" spans="2:8" x14ac:dyDescent="0.25">
      <c r="B3123" s="1">
        <v>39790</v>
      </c>
      <c r="C3123">
        <v>8.83</v>
      </c>
      <c r="D3123">
        <v>8.2200000000000006</v>
      </c>
      <c r="E3123" s="2">
        <v>8.77</v>
      </c>
      <c r="F3123">
        <v>9.08</v>
      </c>
      <c r="G3123" s="49">
        <v>8.6199999999999992</v>
      </c>
      <c r="H3123">
        <v>8.4</v>
      </c>
    </row>
    <row r="3124" spans="2:8" x14ac:dyDescent="0.25">
      <c r="B3124" s="1">
        <v>39791</v>
      </c>
      <c r="C3124">
        <v>8.73</v>
      </c>
      <c r="D3124">
        <v>8.1</v>
      </c>
      <c r="E3124" s="2">
        <v>8.68</v>
      </c>
      <c r="F3124">
        <v>9</v>
      </c>
      <c r="G3124" s="49">
        <v>8.56</v>
      </c>
      <c r="H3124">
        <v>8.33</v>
      </c>
    </row>
    <row r="3125" spans="2:8" x14ac:dyDescent="0.25">
      <c r="B3125" s="1">
        <v>39792</v>
      </c>
      <c r="C3125">
        <v>8.7100000000000009</v>
      </c>
      <c r="D3125">
        <v>8.1</v>
      </c>
      <c r="E3125" s="2">
        <v>8.66</v>
      </c>
      <c r="F3125">
        <v>9.01</v>
      </c>
      <c r="G3125" s="49">
        <v>8.59</v>
      </c>
      <c r="H3125">
        <v>8.35</v>
      </c>
    </row>
    <row r="3126" spans="2:8" x14ac:dyDescent="0.25">
      <c r="B3126" s="1">
        <v>39793</v>
      </c>
      <c r="C3126">
        <v>8.61</v>
      </c>
      <c r="D3126">
        <v>8</v>
      </c>
      <c r="E3126" s="2">
        <v>8.59</v>
      </c>
      <c r="F3126">
        <v>8.94</v>
      </c>
      <c r="G3126" s="49">
        <v>8.57</v>
      </c>
      <c r="H3126">
        <v>8.32</v>
      </c>
    </row>
    <row r="3127" spans="2:8" x14ac:dyDescent="0.25">
      <c r="B3127" s="1">
        <v>39794</v>
      </c>
      <c r="C3127">
        <v>8.56</v>
      </c>
      <c r="D3127">
        <v>7.99</v>
      </c>
      <c r="E3127" s="2">
        <v>8.56</v>
      </c>
      <c r="F3127">
        <v>8.8800000000000008</v>
      </c>
      <c r="G3127" s="49">
        <v>8.5</v>
      </c>
      <c r="H3127">
        <v>8.3000000000000007</v>
      </c>
    </row>
    <row r="3128" spans="2:8" x14ac:dyDescent="0.25">
      <c r="B3128" s="1">
        <v>39797</v>
      </c>
      <c r="C3128">
        <v>8.57</v>
      </c>
      <c r="D3128">
        <v>7.94</v>
      </c>
      <c r="E3128" s="2">
        <v>8.52</v>
      </c>
      <c r="F3128">
        <v>8.83</v>
      </c>
      <c r="G3128" s="49">
        <v>8.44</v>
      </c>
      <c r="H3128">
        <v>8.19</v>
      </c>
    </row>
    <row r="3129" spans="2:8" x14ac:dyDescent="0.25">
      <c r="B3129" s="1">
        <v>39798</v>
      </c>
      <c r="C3129">
        <v>8.4700000000000006</v>
      </c>
      <c r="D3129">
        <v>7.79</v>
      </c>
      <c r="E3129" s="2">
        <v>8.41</v>
      </c>
      <c r="F3129">
        <v>8.66</v>
      </c>
      <c r="G3129" s="49">
        <v>8.32</v>
      </c>
      <c r="H3129">
        <v>8.0299999999999994</v>
      </c>
    </row>
    <row r="3130" spans="2:8" x14ac:dyDescent="0.25">
      <c r="B3130" s="1">
        <v>39799</v>
      </c>
      <c r="C3130">
        <v>8.43</v>
      </c>
      <c r="D3130">
        <v>7.78</v>
      </c>
      <c r="E3130" s="2">
        <v>8.33</v>
      </c>
      <c r="F3130">
        <v>8.44</v>
      </c>
      <c r="G3130" s="49">
        <v>8.16</v>
      </c>
      <c r="H3130">
        <v>7.78</v>
      </c>
    </row>
    <row r="3131" spans="2:8" x14ac:dyDescent="0.25">
      <c r="B3131" s="1">
        <v>39800</v>
      </c>
      <c r="C3131">
        <v>8.32</v>
      </c>
      <c r="D3131">
        <v>7.63</v>
      </c>
      <c r="E3131" s="2">
        <v>8.2200000000000006</v>
      </c>
      <c r="F3131">
        <v>8.27</v>
      </c>
      <c r="G3131" s="49">
        <v>7.98</v>
      </c>
      <c r="H3131">
        <v>7.6</v>
      </c>
    </row>
    <row r="3132" spans="2:8" x14ac:dyDescent="0.25">
      <c r="B3132" s="1">
        <v>39801</v>
      </c>
      <c r="C3132">
        <v>8.33</v>
      </c>
      <c r="D3132">
        <v>7.69</v>
      </c>
      <c r="E3132" s="2">
        <v>8.27</v>
      </c>
      <c r="F3132">
        <v>8.2899999999999991</v>
      </c>
      <c r="G3132" s="49">
        <v>8.0299999999999994</v>
      </c>
      <c r="H3132">
        <v>7.56</v>
      </c>
    </row>
    <row r="3133" spans="2:8" x14ac:dyDescent="0.25">
      <c r="B3133" s="1">
        <v>39804</v>
      </c>
      <c r="C3133">
        <v>8.36</v>
      </c>
      <c r="D3133">
        <v>7.71</v>
      </c>
      <c r="E3133" s="2">
        <v>8.2899999999999991</v>
      </c>
      <c r="F3133">
        <v>8.2899999999999991</v>
      </c>
      <c r="G3133" s="49">
        <v>8.02</v>
      </c>
      <c r="H3133">
        <v>7.59</v>
      </c>
    </row>
    <row r="3134" spans="2:8" x14ac:dyDescent="0.25">
      <c r="B3134" s="1">
        <v>39805</v>
      </c>
      <c r="C3134">
        <v>8.34</v>
      </c>
      <c r="D3134">
        <v>7.67</v>
      </c>
      <c r="E3134" s="2">
        <v>8.26</v>
      </c>
      <c r="F3134">
        <v>8.2899999999999991</v>
      </c>
      <c r="G3134" s="49">
        <v>8.01</v>
      </c>
      <c r="H3134">
        <v>7.6</v>
      </c>
    </row>
    <row r="3135" spans="2:8" x14ac:dyDescent="0.25">
      <c r="B3135" s="1">
        <v>39806</v>
      </c>
      <c r="C3135">
        <v>8.32</v>
      </c>
      <c r="D3135">
        <v>7.68</v>
      </c>
      <c r="E3135" s="2">
        <v>8.23</v>
      </c>
      <c r="F3135">
        <v>8.2899999999999991</v>
      </c>
      <c r="G3135" s="49">
        <v>8.02</v>
      </c>
      <c r="H3135">
        <v>7.57</v>
      </c>
    </row>
    <row r="3136" spans="2:8" x14ac:dyDescent="0.25">
      <c r="B3136" s="1">
        <v>39808</v>
      </c>
      <c r="C3136">
        <v>8.2899999999999991</v>
      </c>
      <c r="D3136">
        <v>7.62</v>
      </c>
      <c r="E3136" s="2">
        <v>8.18</v>
      </c>
      <c r="F3136">
        <v>8.2200000000000006</v>
      </c>
      <c r="G3136" s="49">
        <v>8</v>
      </c>
      <c r="H3136">
        <v>7.51</v>
      </c>
    </row>
    <row r="3137" spans="2:8" x14ac:dyDescent="0.25">
      <c r="B3137" s="1">
        <v>39811</v>
      </c>
      <c r="C3137">
        <v>8.18</v>
      </c>
      <c r="D3137">
        <v>7.57</v>
      </c>
      <c r="E3137" s="2">
        <v>8.15</v>
      </c>
      <c r="F3137">
        <v>8.17</v>
      </c>
      <c r="G3137" s="49">
        <v>7.95</v>
      </c>
      <c r="H3137">
        <v>7.52</v>
      </c>
    </row>
    <row r="3138" spans="2:8" x14ac:dyDescent="0.25">
      <c r="B3138" s="1">
        <v>39812</v>
      </c>
      <c r="C3138">
        <v>8.0500000000000007</v>
      </c>
      <c r="D3138">
        <v>7.51</v>
      </c>
      <c r="E3138" s="2">
        <v>8.11</v>
      </c>
      <c r="F3138">
        <v>8.11</v>
      </c>
      <c r="G3138" s="49">
        <v>7.91</v>
      </c>
      <c r="H3138">
        <v>7.43</v>
      </c>
    </row>
    <row r="3139" spans="2:8" x14ac:dyDescent="0.25">
      <c r="B3139" s="1">
        <v>39813</v>
      </c>
      <c r="C3139">
        <v>8.07</v>
      </c>
      <c r="D3139">
        <v>7.51</v>
      </c>
      <c r="E3139" s="2">
        <v>8.1300000000000008</v>
      </c>
      <c r="F3139">
        <v>8.07</v>
      </c>
      <c r="G3139" s="49">
        <v>8.08</v>
      </c>
      <c r="H3139">
        <v>7.55</v>
      </c>
    </row>
    <row r="3140" spans="2:8" x14ac:dyDescent="0.25">
      <c r="B3140" s="1">
        <v>39815</v>
      </c>
      <c r="C3140">
        <v>8.19</v>
      </c>
      <c r="D3140">
        <v>7.68</v>
      </c>
      <c r="E3140" s="2">
        <v>8.3000000000000007</v>
      </c>
      <c r="F3140">
        <v>8.24</v>
      </c>
      <c r="G3140" s="49">
        <v>8.2200000000000006</v>
      </c>
      <c r="H3140">
        <v>7.66</v>
      </c>
    </row>
    <row r="3141" spans="2:8" x14ac:dyDescent="0.25">
      <c r="B3141" s="1">
        <v>39818</v>
      </c>
      <c r="C3141">
        <v>8.0299999999999994</v>
      </c>
      <c r="D3141">
        <v>7.55</v>
      </c>
      <c r="E3141" s="2">
        <v>8.18</v>
      </c>
      <c r="F3141">
        <v>8.2100000000000009</v>
      </c>
      <c r="G3141" s="49">
        <v>8.23</v>
      </c>
      <c r="H3141">
        <v>7.81</v>
      </c>
    </row>
    <row r="3142" spans="2:8" x14ac:dyDescent="0.25">
      <c r="B3142" s="1">
        <v>39819</v>
      </c>
      <c r="C3142">
        <v>7.87</v>
      </c>
      <c r="D3142">
        <v>7.41</v>
      </c>
      <c r="E3142" s="2">
        <v>8</v>
      </c>
      <c r="F3142">
        <v>8.09</v>
      </c>
      <c r="G3142" s="49">
        <v>8.18</v>
      </c>
      <c r="H3142">
        <v>7.76</v>
      </c>
    </row>
    <row r="3143" spans="2:8" x14ac:dyDescent="0.25">
      <c r="B3143" s="1">
        <v>39820</v>
      </c>
      <c r="C3143">
        <v>7.73</v>
      </c>
      <c r="D3143">
        <v>7.27</v>
      </c>
      <c r="E3143" s="2">
        <v>7.9</v>
      </c>
      <c r="F3143">
        <v>8.01</v>
      </c>
      <c r="G3143" s="49">
        <v>8.07</v>
      </c>
      <c r="H3143">
        <v>7.69</v>
      </c>
    </row>
    <row r="3144" spans="2:8" x14ac:dyDescent="0.25">
      <c r="B3144" s="1">
        <v>39821</v>
      </c>
      <c r="C3144">
        <v>7.6</v>
      </c>
      <c r="D3144">
        <v>7.11</v>
      </c>
      <c r="E3144" s="2">
        <v>7.77</v>
      </c>
      <c r="F3144">
        <v>7.92</v>
      </c>
      <c r="G3144" s="49">
        <v>8.01</v>
      </c>
      <c r="H3144">
        <v>7.64</v>
      </c>
    </row>
    <row r="3145" spans="2:8" x14ac:dyDescent="0.25">
      <c r="B3145" s="1">
        <v>39822</v>
      </c>
      <c r="C3145">
        <v>7.48</v>
      </c>
      <c r="D3145">
        <v>6.99</v>
      </c>
      <c r="E3145" s="2">
        <v>7.66</v>
      </c>
      <c r="F3145">
        <v>7.85</v>
      </c>
      <c r="G3145" s="49">
        <v>7.92</v>
      </c>
      <c r="H3145">
        <v>7.62</v>
      </c>
    </row>
    <row r="3146" spans="2:8" x14ac:dyDescent="0.25">
      <c r="B3146" s="1">
        <v>39825</v>
      </c>
      <c r="C3146">
        <v>7.35</v>
      </c>
      <c r="D3146">
        <v>6.87</v>
      </c>
      <c r="E3146" s="2">
        <v>7.56</v>
      </c>
      <c r="F3146">
        <v>7.75</v>
      </c>
      <c r="G3146" s="49">
        <v>7.85</v>
      </c>
      <c r="H3146">
        <v>7.55</v>
      </c>
    </row>
    <row r="3147" spans="2:8" x14ac:dyDescent="0.25">
      <c r="B3147" s="1">
        <v>39826</v>
      </c>
      <c r="C3147">
        <v>7.29</v>
      </c>
      <c r="D3147">
        <v>6.86</v>
      </c>
      <c r="E3147" s="2">
        <v>7.53</v>
      </c>
      <c r="F3147">
        <v>7.75</v>
      </c>
      <c r="G3147" s="49">
        <v>7.83</v>
      </c>
      <c r="H3147">
        <v>7.58</v>
      </c>
    </row>
    <row r="3148" spans="2:8" x14ac:dyDescent="0.25">
      <c r="B3148" s="1">
        <v>39827</v>
      </c>
      <c r="C3148">
        <v>7.28</v>
      </c>
      <c r="D3148">
        <v>6.83</v>
      </c>
      <c r="E3148" s="2">
        <v>7.48</v>
      </c>
      <c r="F3148">
        <v>7.72</v>
      </c>
      <c r="G3148" s="49">
        <v>7.73</v>
      </c>
      <c r="H3148">
        <v>7.48</v>
      </c>
    </row>
    <row r="3149" spans="2:8" x14ac:dyDescent="0.25">
      <c r="B3149" s="1">
        <v>39828</v>
      </c>
      <c r="C3149">
        <v>7.28</v>
      </c>
      <c r="D3149">
        <v>6.87</v>
      </c>
      <c r="E3149" s="2">
        <v>7.54</v>
      </c>
      <c r="F3149">
        <v>7.75</v>
      </c>
      <c r="G3149" s="49">
        <v>7.7</v>
      </c>
      <c r="H3149">
        <v>7.48</v>
      </c>
    </row>
    <row r="3150" spans="2:8" x14ac:dyDescent="0.25">
      <c r="B3150" s="1">
        <v>39829</v>
      </c>
      <c r="C3150">
        <v>7.21</v>
      </c>
      <c r="D3150">
        <v>6.87</v>
      </c>
      <c r="E3150" s="2">
        <v>7.55</v>
      </c>
      <c r="F3150">
        <v>7.76</v>
      </c>
      <c r="G3150" s="49">
        <v>7.76</v>
      </c>
      <c r="H3150">
        <v>7.47</v>
      </c>
    </row>
    <row r="3151" spans="2:8" x14ac:dyDescent="0.25">
      <c r="B3151" s="1">
        <v>39832</v>
      </c>
      <c r="C3151">
        <v>7.22</v>
      </c>
      <c r="D3151">
        <v>6.87</v>
      </c>
      <c r="E3151" s="2">
        <v>7.55</v>
      </c>
      <c r="F3151">
        <v>7.76</v>
      </c>
      <c r="G3151" s="49">
        <v>7.76</v>
      </c>
      <c r="H3151">
        <v>7.47</v>
      </c>
    </row>
    <row r="3152" spans="2:8" x14ac:dyDescent="0.25">
      <c r="B3152" s="1">
        <v>39833</v>
      </c>
      <c r="C3152">
        <v>7.26</v>
      </c>
      <c r="D3152">
        <v>6.87</v>
      </c>
      <c r="E3152" s="2">
        <v>7.58</v>
      </c>
      <c r="F3152">
        <v>7.82</v>
      </c>
      <c r="G3152" s="49">
        <v>7.79</v>
      </c>
      <c r="H3152">
        <v>7.55</v>
      </c>
    </row>
    <row r="3153" spans="2:8" x14ac:dyDescent="0.25">
      <c r="B3153" s="1">
        <v>39834</v>
      </c>
      <c r="C3153">
        <v>7.36</v>
      </c>
      <c r="D3153">
        <v>7</v>
      </c>
      <c r="E3153" s="2">
        <v>7.76</v>
      </c>
      <c r="F3153">
        <v>8.02</v>
      </c>
      <c r="G3153" s="49">
        <v>7.96</v>
      </c>
      <c r="H3153">
        <v>7.75</v>
      </c>
    </row>
    <row r="3154" spans="2:8" x14ac:dyDescent="0.25">
      <c r="B3154" s="1">
        <v>39835</v>
      </c>
      <c r="C3154">
        <v>7.42</v>
      </c>
      <c r="D3154">
        <v>6.99</v>
      </c>
      <c r="E3154" s="2">
        <v>7.82</v>
      </c>
      <c r="F3154">
        <v>8.06</v>
      </c>
      <c r="G3154" s="49">
        <v>8.01</v>
      </c>
      <c r="H3154">
        <v>7.83</v>
      </c>
    </row>
    <row r="3155" spans="2:8" x14ac:dyDescent="0.25">
      <c r="B3155" s="1">
        <v>39836</v>
      </c>
      <c r="C3155">
        <v>7.45</v>
      </c>
      <c r="D3155">
        <v>7.01</v>
      </c>
      <c r="E3155" s="2">
        <v>7.83</v>
      </c>
      <c r="F3155">
        <v>8.08</v>
      </c>
      <c r="G3155" s="49">
        <v>8.02</v>
      </c>
      <c r="H3155">
        <v>7.88</v>
      </c>
    </row>
    <row r="3156" spans="2:8" x14ac:dyDescent="0.25">
      <c r="B3156" s="1">
        <v>39839</v>
      </c>
      <c r="C3156">
        <v>7.44</v>
      </c>
      <c r="D3156">
        <v>7</v>
      </c>
      <c r="E3156" s="2">
        <v>7.84</v>
      </c>
      <c r="F3156">
        <v>8.07</v>
      </c>
      <c r="G3156" s="49">
        <v>8.01</v>
      </c>
      <c r="H3156">
        <v>7.9</v>
      </c>
    </row>
    <row r="3157" spans="2:8" x14ac:dyDescent="0.25">
      <c r="B3157" s="1">
        <v>39840</v>
      </c>
      <c r="C3157">
        <v>7.38</v>
      </c>
      <c r="D3157">
        <v>6.88</v>
      </c>
      <c r="E3157" s="2">
        <v>7.72</v>
      </c>
      <c r="F3157">
        <v>7.91</v>
      </c>
      <c r="G3157" s="49">
        <v>7.86</v>
      </c>
      <c r="H3157">
        <v>7.69</v>
      </c>
    </row>
    <row r="3158" spans="2:8" x14ac:dyDescent="0.25">
      <c r="B3158" s="1">
        <v>39841</v>
      </c>
      <c r="C3158">
        <v>7.34</v>
      </c>
      <c r="D3158">
        <v>6.92</v>
      </c>
      <c r="E3158" s="2">
        <v>7.74</v>
      </c>
      <c r="F3158">
        <v>7.95</v>
      </c>
      <c r="G3158" s="49">
        <v>7.92</v>
      </c>
      <c r="H3158">
        <v>7.83</v>
      </c>
    </row>
    <row r="3159" spans="2:8" x14ac:dyDescent="0.25">
      <c r="B3159" s="1">
        <v>39842</v>
      </c>
      <c r="C3159">
        <v>7.36</v>
      </c>
      <c r="D3159">
        <v>7.04</v>
      </c>
      <c r="E3159" s="2">
        <v>7.86</v>
      </c>
      <c r="F3159">
        <v>8.09</v>
      </c>
      <c r="G3159" s="49">
        <v>7.99</v>
      </c>
      <c r="H3159">
        <v>7.92</v>
      </c>
    </row>
    <row r="3160" spans="2:8" x14ac:dyDescent="0.25">
      <c r="B3160" s="1">
        <v>39843</v>
      </c>
      <c r="C3160">
        <v>7.36</v>
      </c>
      <c r="D3160">
        <v>7.01</v>
      </c>
      <c r="E3160" s="2">
        <v>7.82</v>
      </c>
      <c r="F3160">
        <v>8.06</v>
      </c>
      <c r="G3160" s="49">
        <v>7.96</v>
      </c>
      <c r="H3160">
        <v>7.92</v>
      </c>
    </row>
    <row r="3161" spans="2:8" x14ac:dyDescent="0.25">
      <c r="B3161" s="1">
        <v>39844</v>
      </c>
      <c r="C3161">
        <v>7.45</v>
      </c>
      <c r="D3161">
        <v>6.98</v>
      </c>
      <c r="E3161" s="2">
        <v>7.82</v>
      </c>
      <c r="F3161">
        <v>8.0299999999999994</v>
      </c>
      <c r="G3161" s="49">
        <v>7.89</v>
      </c>
      <c r="H3161">
        <v>7.9</v>
      </c>
    </row>
    <row r="3162" spans="2:8" x14ac:dyDescent="0.25">
      <c r="B3162" s="1">
        <v>39846</v>
      </c>
      <c r="C3162">
        <v>7.39</v>
      </c>
      <c r="D3162">
        <v>6.88</v>
      </c>
      <c r="E3162" s="2">
        <v>7.75</v>
      </c>
      <c r="F3162">
        <v>7.91</v>
      </c>
      <c r="G3162" s="49">
        <v>7.74</v>
      </c>
      <c r="H3162">
        <v>7.76</v>
      </c>
    </row>
    <row r="3163" spans="2:8" x14ac:dyDescent="0.25">
      <c r="B3163" s="1">
        <v>39847</v>
      </c>
      <c r="C3163">
        <v>7.41</v>
      </c>
      <c r="D3163">
        <v>6.98</v>
      </c>
      <c r="E3163" s="2">
        <v>7.85</v>
      </c>
      <c r="F3163">
        <v>8.02</v>
      </c>
      <c r="G3163" s="49">
        <v>7.8</v>
      </c>
      <c r="H3163">
        <v>7.91</v>
      </c>
    </row>
    <row r="3164" spans="2:8" x14ac:dyDescent="0.25">
      <c r="B3164" s="1">
        <v>39848</v>
      </c>
      <c r="C3164">
        <v>7.42</v>
      </c>
      <c r="D3164">
        <v>7.01</v>
      </c>
      <c r="E3164" s="2">
        <v>7.89</v>
      </c>
      <c r="F3164">
        <v>8.07</v>
      </c>
      <c r="G3164" s="49">
        <v>7.84</v>
      </c>
      <c r="H3164">
        <v>7.95</v>
      </c>
    </row>
    <row r="3165" spans="2:8" x14ac:dyDescent="0.25">
      <c r="B3165" s="1">
        <v>39849</v>
      </c>
      <c r="C3165">
        <v>7.4</v>
      </c>
      <c r="D3165">
        <v>6.97</v>
      </c>
      <c r="E3165" s="2">
        <v>7.83</v>
      </c>
      <c r="F3165">
        <v>8.0399999999999991</v>
      </c>
      <c r="G3165" s="49">
        <v>7.77</v>
      </c>
      <c r="H3165">
        <v>7.89</v>
      </c>
    </row>
    <row r="3166" spans="2:8" x14ac:dyDescent="0.25">
      <c r="B3166" s="1">
        <v>39850</v>
      </c>
      <c r="C3166">
        <v>7.4</v>
      </c>
      <c r="D3166">
        <v>7</v>
      </c>
      <c r="E3166" s="2">
        <v>7.88</v>
      </c>
      <c r="F3166">
        <v>8.07</v>
      </c>
      <c r="G3166" s="49">
        <v>7.82</v>
      </c>
      <c r="H3166">
        <v>7.91</v>
      </c>
    </row>
    <row r="3167" spans="2:8" x14ac:dyDescent="0.25">
      <c r="B3167" s="1">
        <v>39853</v>
      </c>
      <c r="C3167">
        <v>7.41</v>
      </c>
      <c r="D3167">
        <v>7</v>
      </c>
      <c r="E3167" s="2">
        <v>7.83</v>
      </c>
      <c r="F3167">
        <v>8.07</v>
      </c>
      <c r="G3167" s="49">
        <v>7.83</v>
      </c>
      <c r="H3167">
        <v>7.9</v>
      </c>
    </row>
    <row r="3168" spans="2:8" x14ac:dyDescent="0.25">
      <c r="B3168" s="1">
        <v>39854</v>
      </c>
      <c r="C3168">
        <v>7.28</v>
      </c>
      <c r="D3168">
        <v>6.79</v>
      </c>
      <c r="E3168" s="2">
        <v>7.61</v>
      </c>
      <c r="F3168">
        <v>7.87</v>
      </c>
      <c r="G3168" s="49">
        <v>7.65</v>
      </c>
      <c r="H3168">
        <v>7.72</v>
      </c>
    </row>
    <row r="3169" spans="2:8" x14ac:dyDescent="0.25">
      <c r="B3169" s="1">
        <v>39855</v>
      </c>
      <c r="C3169">
        <v>7.31</v>
      </c>
      <c r="D3169">
        <v>6.73</v>
      </c>
      <c r="E3169" s="2">
        <v>7.56</v>
      </c>
      <c r="F3169">
        <v>7.76</v>
      </c>
      <c r="G3169" s="49">
        <v>7.55</v>
      </c>
      <c r="H3169">
        <v>7.62</v>
      </c>
    </row>
    <row r="3170" spans="2:8" x14ac:dyDescent="0.25">
      <c r="B3170" s="1">
        <v>39856</v>
      </c>
      <c r="C3170">
        <v>7.29</v>
      </c>
      <c r="D3170">
        <v>6.7</v>
      </c>
      <c r="E3170" s="2">
        <v>7.52</v>
      </c>
      <c r="F3170">
        <v>7.72</v>
      </c>
      <c r="G3170" s="49">
        <v>7.54</v>
      </c>
      <c r="H3170">
        <v>7.66</v>
      </c>
    </row>
    <row r="3171" spans="2:8" x14ac:dyDescent="0.25">
      <c r="B3171" s="1">
        <v>39857</v>
      </c>
      <c r="C3171">
        <v>7.37</v>
      </c>
      <c r="D3171">
        <v>6.85</v>
      </c>
      <c r="E3171" s="2">
        <v>7.67</v>
      </c>
      <c r="F3171">
        <v>7.88</v>
      </c>
      <c r="G3171" s="49">
        <v>7.68</v>
      </c>
      <c r="H3171">
        <v>7.91</v>
      </c>
    </row>
    <row r="3172" spans="2:8" x14ac:dyDescent="0.25">
      <c r="B3172" s="1">
        <v>39860</v>
      </c>
      <c r="C3172">
        <v>7.36</v>
      </c>
      <c r="D3172">
        <v>6.84</v>
      </c>
      <c r="E3172" s="2">
        <v>7.66</v>
      </c>
      <c r="F3172">
        <v>7.87</v>
      </c>
      <c r="G3172" s="49">
        <v>7.66</v>
      </c>
      <c r="H3172">
        <v>7.88</v>
      </c>
    </row>
    <row r="3173" spans="2:8" x14ac:dyDescent="0.25">
      <c r="B3173" s="1">
        <v>39861</v>
      </c>
      <c r="C3173">
        <v>7.36</v>
      </c>
      <c r="D3173">
        <v>6.69</v>
      </c>
      <c r="E3173" s="2">
        <v>7.51</v>
      </c>
      <c r="F3173">
        <v>7.73</v>
      </c>
      <c r="G3173" s="49">
        <v>7.51</v>
      </c>
      <c r="H3173">
        <v>7.7</v>
      </c>
    </row>
    <row r="3174" spans="2:8" x14ac:dyDescent="0.25">
      <c r="B3174" s="1">
        <v>39862</v>
      </c>
      <c r="C3174">
        <v>7.5</v>
      </c>
      <c r="D3174">
        <v>6.87</v>
      </c>
      <c r="E3174" s="2">
        <v>7.66</v>
      </c>
      <c r="F3174">
        <v>7.86</v>
      </c>
      <c r="G3174" s="49">
        <v>7.61</v>
      </c>
      <c r="H3174">
        <v>7.79</v>
      </c>
    </row>
    <row r="3175" spans="2:8" x14ac:dyDescent="0.25">
      <c r="B3175" s="1">
        <v>39863</v>
      </c>
      <c r="C3175">
        <v>7.57</v>
      </c>
      <c r="D3175">
        <v>6.98</v>
      </c>
      <c r="E3175" s="2">
        <v>7.78</v>
      </c>
      <c r="F3175">
        <v>8</v>
      </c>
      <c r="G3175" s="49">
        <v>7.71</v>
      </c>
      <c r="H3175">
        <v>7.97</v>
      </c>
    </row>
    <row r="3176" spans="2:8" x14ac:dyDescent="0.25">
      <c r="B3176" s="1">
        <v>39864</v>
      </c>
      <c r="C3176">
        <v>7.61</v>
      </c>
      <c r="D3176">
        <v>7.02</v>
      </c>
      <c r="E3176" s="2">
        <v>7.81</v>
      </c>
      <c r="F3176">
        <v>8.0500000000000007</v>
      </c>
      <c r="G3176" s="49">
        <v>7.66</v>
      </c>
      <c r="H3176">
        <v>7.92</v>
      </c>
    </row>
    <row r="3177" spans="2:8" x14ac:dyDescent="0.25">
      <c r="B3177" s="1">
        <v>39867</v>
      </c>
      <c r="C3177">
        <v>7.71</v>
      </c>
      <c r="D3177">
        <v>7.08</v>
      </c>
      <c r="E3177" s="2">
        <v>7.86</v>
      </c>
      <c r="F3177">
        <v>8.08</v>
      </c>
      <c r="G3177" s="49">
        <v>7.68</v>
      </c>
      <c r="H3177">
        <v>7.91</v>
      </c>
    </row>
    <row r="3178" spans="2:8" x14ac:dyDescent="0.25">
      <c r="B3178" s="1">
        <v>39868</v>
      </c>
      <c r="C3178">
        <v>7.97</v>
      </c>
      <c r="D3178">
        <v>7.22</v>
      </c>
      <c r="E3178" s="2">
        <v>7.95</v>
      </c>
      <c r="F3178">
        <v>8.18</v>
      </c>
      <c r="G3178" s="49">
        <v>7.72</v>
      </c>
      <c r="H3178">
        <v>7.94</v>
      </c>
    </row>
    <row r="3179" spans="2:8" x14ac:dyDescent="0.25">
      <c r="B3179" s="1">
        <v>39869</v>
      </c>
      <c r="C3179">
        <v>8.0299999999999994</v>
      </c>
      <c r="D3179">
        <v>7.35</v>
      </c>
      <c r="E3179" s="2">
        <v>8.09</v>
      </c>
      <c r="F3179">
        <v>8.33</v>
      </c>
      <c r="G3179" s="49">
        <v>7.84</v>
      </c>
      <c r="H3179">
        <v>8.06</v>
      </c>
    </row>
    <row r="3180" spans="2:8" x14ac:dyDescent="0.25">
      <c r="B3180" s="1">
        <v>39870</v>
      </c>
      <c r="C3180">
        <v>8.07</v>
      </c>
      <c r="D3180">
        <v>7.4</v>
      </c>
      <c r="E3180" s="2">
        <v>8.1</v>
      </c>
      <c r="F3180">
        <v>8.36</v>
      </c>
      <c r="G3180" s="49">
        <v>7.88</v>
      </c>
      <c r="H3180">
        <v>8.11</v>
      </c>
    </row>
    <row r="3181" spans="2:8" x14ac:dyDescent="0.25">
      <c r="B3181" s="1">
        <v>39871</v>
      </c>
      <c r="C3181">
        <v>8.1</v>
      </c>
      <c r="D3181">
        <v>7.34</v>
      </c>
      <c r="E3181" s="2">
        <v>8.09</v>
      </c>
      <c r="F3181">
        <v>8.4</v>
      </c>
      <c r="G3181" s="49">
        <v>7.96</v>
      </c>
      <c r="H3181">
        <v>8.18</v>
      </c>
    </row>
    <row r="3182" spans="2:8" x14ac:dyDescent="0.25">
      <c r="B3182" s="1">
        <v>39872</v>
      </c>
      <c r="C3182">
        <v>7.97</v>
      </c>
      <c r="D3182">
        <v>7.23</v>
      </c>
      <c r="E3182" s="2">
        <v>8.06</v>
      </c>
      <c r="F3182">
        <v>8.35</v>
      </c>
      <c r="G3182" s="49">
        <v>7.95</v>
      </c>
      <c r="H3182">
        <v>8.2100000000000009</v>
      </c>
    </row>
    <row r="3183" spans="2:8" x14ac:dyDescent="0.25">
      <c r="B3183" s="1">
        <v>39874</v>
      </c>
      <c r="C3183">
        <v>7.95</v>
      </c>
      <c r="D3183">
        <v>7.16</v>
      </c>
      <c r="E3183" s="2">
        <v>8.01</v>
      </c>
      <c r="F3183">
        <v>8.2799999999999994</v>
      </c>
      <c r="G3183" s="49">
        <v>7.87</v>
      </c>
      <c r="H3183">
        <v>8.17</v>
      </c>
    </row>
    <row r="3184" spans="2:8" x14ac:dyDescent="0.25">
      <c r="B3184" s="1">
        <v>39875</v>
      </c>
      <c r="C3184">
        <v>8.1</v>
      </c>
      <c r="D3184">
        <v>7.29</v>
      </c>
      <c r="E3184" s="2">
        <v>8.1199999999999992</v>
      </c>
      <c r="F3184">
        <v>8.3800000000000008</v>
      </c>
      <c r="G3184" s="49">
        <v>7.94</v>
      </c>
      <c r="H3184">
        <v>8.26</v>
      </c>
    </row>
    <row r="3185" spans="2:8" x14ac:dyDescent="0.25">
      <c r="B3185" s="1">
        <v>39876</v>
      </c>
      <c r="C3185">
        <v>8.41</v>
      </c>
      <c r="D3185">
        <v>7.51</v>
      </c>
      <c r="E3185" s="2">
        <v>8.3000000000000007</v>
      </c>
      <c r="F3185">
        <v>8.51</v>
      </c>
      <c r="G3185" s="49">
        <v>8.0399999999999991</v>
      </c>
      <c r="H3185">
        <v>8.31</v>
      </c>
    </row>
    <row r="3186" spans="2:8" x14ac:dyDescent="0.25">
      <c r="B3186" s="1">
        <v>39877</v>
      </c>
      <c r="C3186">
        <v>8.43</v>
      </c>
      <c r="D3186">
        <v>7.44</v>
      </c>
      <c r="E3186" s="2">
        <v>8.23</v>
      </c>
      <c r="F3186">
        <v>8.39</v>
      </c>
      <c r="G3186" s="49">
        <v>7.93</v>
      </c>
      <c r="H3186">
        <v>8.17</v>
      </c>
    </row>
    <row r="3187" spans="2:8" x14ac:dyDescent="0.25">
      <c r="B3187" s="1">
        <v>39878</v>
      </c>
      <c r="C3187">
        <v>8.5399999999999991</v>
      </c>
      <c r="D3187">
        <v>7.52</v>
      </c>
      <c r="E3187" s="2">
        <v>8.34</v>
      </c>
      <c r="F3187">
        <v>8.48</v>
      </c>
      <c r="G3187" s="49">
        <v>7.92</v>
      </c>
      <c r="H3187">
        <v>8.2200000000000006</v>
      </c>
    </row>
    <row r="3188" spans="2:8" x14ac:dyDescent="0.25">
      <c r="B3188" s="1">
        <v>39881</v>
      </c>
      <c r="C3188">
        <v>8.81</v>
      </c>
      <c r="D3188">
        <v>7.66</v>
      </c>
      <c r="E3188" s="2">
        <v>8.44</v>
      </c>
      <c r="F3188">
        <v>8.58</v>
      </c>
      <c r="G3188" s="49">
        <v>7.98</v>
      </c>
      <c r="H3188">
        <v>8.34</v>
      </c>
    </row>
    <row r="3189" spans="2:8" x14ac:dyDescent="0.25">
      <c r="B3189" s="1">
        <v>39882</v>
      </c>
      <c r="C3189">
        <v>8.9</v>
      </c>
      <c r="D3189">
        <v>7.76</v>
      </c>
      <c r="E3189" s="2">
        <v>8.56</v>
      </c>
      <c r="F3189">
        <v>8.68</v>
      </c>
      <c r="G3189" s="49">
        <v>8.08</v>
      </c>
      <c r="H3189">
        <v>8.5</v>
      </c>
    </row>
    <row r="3190" spans="2:8" x14ac:dyDescent="0.25">
      <c r="B3190" s="1">
        <v>39883</v>
      </c>
      <c r="C3190">
        <v>8.94</v>
      </c>
      <c r="D3190">
        <v>7.74</v>
      </c>
      <c r="E3190" s="2">
        <v>8.5</v>
      </c>
      <c r="F3190">
        <v>8.6</v>
      </c>
      <c r="G3190" s="49">
        <v>8.0299999999999994</v>
      </c>
      <c r="H3190">
        <v>8.4600000000000009</v>
      </c>
    </row>
    <row r="3191" spans="2:8" x14ac:dyDescent="0.25">
      <c r="B3191" s="1">
        <v>39884</v>
      </c>
      <c r="C3191">
        <v>8.89</v>
      </c>
      <c r="D3191">
        <v>7.68</v>
      </c>
      <c r="E3191" s="2">
        <v>8.4700000000000006</v>
      </c>
      <c r="F3191">
        <v>8.57</v>
      </c>
      <c r="G3191" s="49">
        <v>8.01</v>
      </c>
      <c r="H3191">
        <v>8.44</v>
      </c>
    </row>
    <row r="3192" spans="2:8" x14ac:dyDescent="0.25">
      <c r="B3192" s="1">
        <v>39885</v>
      </c>
      <c r="C3192">
        <v>8.82</v>
      </c>
      <c r="D3192">
        <v>7.62</v>
      </c>
      <c r="E3192" s="2">
        <v>8.44</v>
      </c>
      <c r="F3192">
        <v>8.5500000000000007</v>
      </c>
      <c r="G3192" s="49">
        <v>8.02</v>
      </c>
      <c r="H3192">
        <v>8.48</v>
      </c>
    </row>
    <row r="3193" spans="2:8" x14ac:dyDescent="0.25">
      <c r="B3193" s="1">
        <v>39888</v>
      </c>
      <c r="C3193">
        <v>8.7799999999999994</v>
      </c>
      <c r="D3193">
        <v>7.62</v>
      </c>
      <c r="E3193" s="2">
        <v>8.43</v>
      </c>
      <c r="F3193">
        <v>8.57</v>
      </c>
      <c r="G3193" s="49">
        <v>8.0500000000000007</v>
      </c>
      <c r="H3193">
        <v>8.5299999999999994</v>
      </c>
    </row>
    <row r="3194" spans="2:8" x14ac:dyDescent="0.25">
      <c r="B3194" s="1">
        <v>39889</v>
      </c>
      <c r="C3194">
        <v>8.7899999999999991</v>
      </c>
      <c r="D3194">
        <v>7.67</v>
      </c>
      <c r="E3194" s="2">
        <v>8.5</v>
      </c>
      <c r="F3194">
        <v>8.6199999999999992</v>
      </c>
      <c r="G3194" s="49">
        <v>8.09</v>
      </c>
      <c r="H3194">
        <v>8.57</v>
      </c>
    </row>
    <row r="3195" spans="2:8" x14ac:dyDescent="0.25">
      <c r="B3195" s="1">
        <v>39890</v>
      </c>
      <c r="C3195">
        <v>8.5500000000000007</v>
      </c>
      <c r="D3195">
        <v>7.23</v>
      </c>
      <c r="E3195" s="2">
        <v>7.99</v>
      </c>
      <c r="F3195">
        <v>8.16</v>
      </c>
      <c r="G3195" s="49">
        <v>7.75</v>
      </c>
      <c r="H3195">
        <v>8.34</v>
      </c>
    </row>
    <row r="3196" spans="2:8" x14ac:dyDescent="0.25">
      <c r="B3196" s="1">
        <v>39891</v>
      </c>
      <c r="C3196">
        <v>8.5299999999999994</v>
      </c>
      <c r="D3196">
        <v>7.35</v>
      </c>
      <c r="E3196" s="2">
        <v>8.07</v>
      </c>
      <c r="F3196">
        <v>8.24</v>
      </c>
      <c r="G3196" s="49">
        <v>7.75</v>
      </c>
      <c r="H3196">
        <v>8.3800000000000008</v>
      </c>
    </row>
    <row r="3197" spans="2:8" x14ac:dyDescent="0.25">
      <c r="B3197" s="1">
        <v>39892</v>
      </c>
      <c r="C3197">
        <v>8.5399999999999991</v>
      </c>
      <c r="D3197">
        <v>7.36</v>
      </c>
      <c r="E3197" s="2">
        <v>8.1</v>
      </c>
      <c r="F3197">
        <v>8.25</v>
      </c>
      <c r="G3197" s="49">
        <v>7.8</v>
      </c>
      <c r="H3197">
        <v>8.42</v>
      </c>
    </row>
    <row r="3198" spans="2:8" x14ac:dyDescent="0.25">
      <c r="B3198" s="1">
        <v>39895</v>
      </c>
      <c r="C3198">
        <v>8.56</v>
      </c>
      <c r="D3198">
        <v>7.41</v>
      </c>
      <c r="E3198" s="2">
        <v>8.11</v>
      </c>
      <c r="F3198">
        <v>8.2899999999999991</v>
      </c>
      <c r="G3198" s="49">
        <v>7.8</v>
      </c>
      <c r="H3198">
        <v>8.4499999999999993</v>
      </c>
    </row>
    <row r="3199" spans="2:8" x14ac:dyDescent="0.25">
      <c r="B3199" s="1">
        <v>39896</v>
      </c>
      <c r="C3199">
        <v>8.5299999999999994</v>
      </c>
      <c r="D3199">
        <v>7.4</v>
      </c>
      <c r="E3199" s="2">
        <v>8.1300000000000008</v>
      </c>
      <c r="F3199">
        <v>8.2899999999999991</v>
      </c>
      <c r="G3199" s="49">
        <v>7.8</v>
      </c>
      <c r="H3199">
        <v>8.3699999999999992</v>
      </c>
    </row>
    <row r="3200" spans="2:8" x14ac:dyDescent="0.25">
      <c r="B3200" s="1">
        <v>39897</v>
      </c>
      <c r="C3200">
        <v>8.57</v>
      </c>
      <c r="D3200">
        <v>7.52</v>
      </c>
      <c r="E3200" s="2">
        <v>8.25</v>
      </c>
      <c r="F3200">
        <v>8.4</v>
      </c>
      <c r="G3200" s="49">
        <v>7.89</v>
      </c>
      <c r="H3200">
        <v>8.49</v>
      </c>
    </row>
    <row r="3201" spans="2:8" x14ac:dyDescent="0.25">
      <c r="B3201" s="1">
        <v>39898</v>
      </c>
      <c r="C3201">
        <v>8.44</v>
      </c>
      <c r="D3201">
        <v>7.44</v>
      </c>
      <c r="E3201" s="2">
        <v>8.18</v>
      </c>
      <c r="F3201">
        <v>8.36</v>
      </c>
      <c r="G3201" s="49">
        <v>7.87</v>
      </c>
      <c r="H3201">
        <v>8.42</v>
      </c>
    </row>
    <row r="3202" spans="2:8" x14ac:dyDescent="0.25">
      <c r="B3202" s="1">
        <v>39899</v>
      </c>
      <c r="C3202">
        <v>8.41</v>
      </c>
      <c r="D3202">
        <v>7.44</v>
      </c>
      <c r="E3202" s="2">
        <v>8.1999999999999993</v>
      </c>
      <c r="F3202">
        <v>8.3800000000000008</v>
      </c>
      <c r="G3202" s="49">
        <v>7.86</v>
      </c>
      <c r="H3202">
        <v>8.39</v>
      </c>
    </row>
    <row r="3203" spans="2:8" x14ac:dyDescent="0.25">
      <c r="B3203" s="1">
        <v>39902</v>
      </c>
      <c r="C3203">
        <v>8.3800000000000008</v>
      </c>
      <c r="D3203">
        <v>7.41</v>
      </c>
      <c r="E3203" s="2">
        <v>8.16</v>
      </c>
      <c r="F3203">
        <v>8.35</v>
      </c>
      <c r="G3203" s="49">
        <v>7.85</v>
      </c>
      <c r="H3203">
        <v>8.3800000000000008</v>
      </c>
    </row>
    <row r="3204" spans="2:8" x14ac:dyDescent="0.25">
      <c r="B3204" s="1">
        <v>39903</v>
      </c>
      <c r="C3204">
        <v>8.2100000000000009</v>
      </c>
      <c r="D3204">
        <v>7.15</v>
      </c>
      <c r="E3204" s="2">
        <v>8.15</v>
      </c>
      <c r="F3204">
        <v>8.27</v>
      </c>
      <c r="G3204" s="49">
        <v>7.76</v>
      </c>
      <c r="H3204">
        <v>8.14</v>
      </c>
    </row>
    <row r="3205" spans="2:8" x14ac:dyDescent="0.25">
      <c r="B3205" s="1">
        <v>39904</v>
      </c>
      <c r="C3205">
        <v>8.23</v>
      </c>
      <c r="D3205">
        <v>7.13</v>
      </c>
      <c r="E3205" s="2">
        <v>8.14</v>
      </c>
      <c r="F3205">
        <v>8.24</v>
      </c>
      <c r="G3205" s="49">
        <v>7.72</v>
      </c>
      <c r="H3205">
        <v>8.08</v>
      </c>
    </row>
    <row r="3206" spans="2:8" x14ac:dyDescent="0.25">
      <c r="B3206" s="1">
        <v>39905</v>
      </c>
      <c r="C3206">
        <v>8.24</v>
      </c>
      <c r="D3206">
        <v>7.17</v>
      </c>
      <c r="E3206" s="2">
        <v>8.2100000000000009</v>
      </c>
      <c r="F3206">
        <v>8.31</v>
      </c>
      <c r="G3206" s="49">
        <v>7.76</v>
      </c>
      <c r="H3206">
        <v>8.14</v>
      </c>
    </row>
    <row r="3207" spans="2:8" x14ac:dyDescent="0.25">
      <c r="B3207" s="1">
        <v>39906</v>
      </c>
      <c r="C3207">
        <v>8.33</v>
      </c>
      <c r="D3207">
        <v>7.3</v>
      </c>
      <c r="E3207" s="2">
        <v>8.35</v>
      </c>
      <c r="F3207">
        <v>8.44</v>
      </c>
      <c r="G3207" s="49">
        <v>7.87</v>
      </c>
      <c r="H3207">
        <v>8.27</v>
      </c>
    </row>
    <row r="3208" spans="2:8" x14ac:dyDescent="0.25">
      <c r="B3208" s="1">
        <v>39909</v>
      </c>
      <c r="C3208">
        <v>8.3000000000000007</v>
      </c>
      <c r="D3208">
        <v>7.29</v>
      </c>
      <c r="E3208" s="2">
        <v>8.35</v>
      </c>
      <c r="F3208">
        <v>8.44</v>
      </c>
      <c r="G3208" s="49">
        <v>7.86</v>
      </c>
      <c r="H3208">
        <v>8.2799999999999994</v>
      </c>
    </row>
    <row r="3209" spans="2:8" x14ac:dyDescent="0.25">
      <c r="B3209" s="1">
        <v>39910</v>
      </c>
      <c r="C3209">
        <v>8.23</v>
      </c>
      <c r="D3209">
        <v>7.23</v>
      </c>
      <c r="E3209" s="2">
        <v>8.31</v>
      </c>
      <c r="F3209">
        <v>8.3800000000000008</v>
      </c>
      <c r="G3209" s="49">
        <v>7.82</v>
      </c>
      <c r="H3209">
        <v>8.23</v>
      </c>
    </row>
    <row r="3210" spans="2:8" x14ac:dyDescent="0.25">
      <c r="B3210" s="1">
        <v>39911</v>
      </c>
      <c r="C3210">
        <v>8.19</v>
      </c>
      <c r="D3210">
        <v>7.16</v>
      </c>
      <c r="E3210" s="2">
        <v>8.2200000000000006</v>
      </c>
      <c r="F3210">
        <v>8.2799999999999994</v>
      </c>
      <c r="G3210" s="49">
        <v>7.73</v>
      </c>
      <c r="H3210">
        <v>8.1300000000000008</v>
      </c>
    </row>
    <row r="3211" spans="2:8" x14ac:dyDescent="0.25">
      <c r="B3211" s="1">
        <v>39912</v>
      </c>
      <c r="C3211">
        <v>8.06</v>
      </c>
      <c r="D3211">
        <v>7.15</v>
      </c>
      <c r="E3211" s="2">
        <v>8.24</v>
      </c>
      <c r="F3211">
        <v>8.3000000000000007</v>
      </c>
      <c r="G3211" s="49">
        <v>7.75</v>
      </c>
      <c r="H3211">
        <v>8.19</v>
      </c>
    </row>
    <row r="3212" spans="2:8" x14ac:dyDescent="0.25">
      <c r="B3212" s="1">
        <v>39916</v>
      </c>
      <c r="C3212">
        <v>7.9</v>
      </c>
      <c r="D3212">
        <v>7.02</v>
      </c>
      <c r="E3212" s="2">
        <v>8.11</v>
      </c>
      <c r="F3212">
        <v>8.19</v>
      </c>
      <c r="G3212" s="49">
        <v>7.68</v>
      </c>
      <c r="H3212">
        <v>8.1</v>
      </c>
    </row>
    <row r="3213" spans="2:8" x14ac:dyDescent="0.25">
      <c r="B3213" s="1">
        <v>39917</v>
      </c>
      <c r="C3213">
        <v>7.75</v>
      </c>
      <c r="D3213">
        <v>6.88</v>
      </c>
      <c r="E3213" s="2">
        <v>7.99</v>
      </c>
      <c r="F3213">
        <v>8.07</v>
      </c>
      <c r="G3213" s="49">
        <v>7.59</v>
      </c>
      <c r="H3213">
        <v>8.01</v>
      </c>
    </row>
    <row r="3214" spans="2:8" x14ac:dyDescent="0.25">
      <c r="B3214" s="1">
        <v>39918</v>
      </c>
      <c r="C3214">
        <v>7.65</v>
      </c>
      <c r="D3214">
        <v>6.78</v>
      </c>
      <c r="E3214" s="2">
        <v>7.91</v>
      </c>
      <c r="F3214">
        <v>8</v>
      </c>
      <c r="G3214" s="49">
        <v>7.56</v>
      </c>
      <c r="H3214">
        <v>7.95</v>
      </c>
    </row>
    <row r="3215" spans="2:8" x14ac:dyDescent="0.25">
      <c r="B3215" s="1">
        <v>39919</v>
      </c>
      <c r="C3215">
        <v>7.6</v>
      </c>
      <c r="D3215">
        <v>6.77</v>
      </c>
      <c r="E3215" s="2">
        <v>7.92</v>
      </c>
      <c r="F3215">
        <v>8.02</v>
      </c>
      <c r="G3215" s="49">
        <v>7.57</v>
      </c>
      <c r="H3215">
        <v>7.96</v>
      </c>
    </row>
    <row r="3216" spans="2:8" x14ac:dyDescent="0.25">
      <c r="B3216" s="1">
        <v>39920</v>
      </c>
      <c r="C3216">
        <v>7.58</v>
      </c>
      <c r="D3216">
        <v>6.79</v>
      </c>
      <c r="E3216" s="2">
        <v>7.92</v>
      </c>
      <c r="F3216">
        <v>8.0500000000000007</v>
      </c>
      <c r="G3216" s="49">
        <v>7.61</v>
      </c>
      <c r="H3216">
        <v>7.98</v>
      </c>
    </row>
    <row r="3217" spans="2:8" x14ac:dyDescent="0.25">
      <c r="B3217" s="1">
        <v>39923</v>
      </c>
      <c r="C3217">
        <v>7.48</v>
      </c>
      <c r="D3217">
        <v>6.64</v>
      </c>
      <c r="E3217" s="2">
        <v>7.8</v>
      </c>
      <c r="F3217">
        <v>7.92</v>
      </c>
      <c r="G3217" s="49">
        <v>7.51</v>
      </c>
      <c r="H3217">
        <v>7.86</v>
      </c>
    </row>
    <row r="3218" spans="2:8" x14ac:dyDescent="0.25">
      <c r="B3218" s="1">
        <v>39924</v>
      </c>
      <c r="C3218">
        <v>7.43</v>
      </c>
      <c r="D3218">
        <v>6.69</v>
      </c>
      <c r="E3218" s="2">
        <v>7.85</v>
      </c>
      <c r="F3218">
        <v>7.98</v>
      </c>
      <c r="G3218" s="49">
        <v>7.56</v>
      </c>
      <c r="H3218">
        <v>7.92</v>
      </c>
    </row>
    <row r="3219" spans="2:8" x14ac:dyDescent="0.25">
      <c r="B3219" s="1">
        <v>39925</v>
      </c>
      <c r="C3219">
        <v>7.39</v>
      </c>
      <c r="D3219">
        <v>6.7</v>
      </c>
      <c r="E3219" s="2">
        <v>7.88</v>
      </c>
      <c r="F3219">
        <v>8.02</v>
      </c>
      <c r="G3219" s="49">
        <v>7.57</v>
      </c>
      <c r="H3219">
        <v>7.99</v>
      </c>
    </row>
    <row r="3220" spans="2:8" x14ac:dyDescent="0.25">
      <c r="B3220" s="1">
        <v>39926</v>
      </c>
      <c r="C3220">
        <v>7.32</v>
      </c>
      <c r="D3220">
        <v>6.63</v>
      </c>
      <c r="E3220" s="2">
        <v>7.83</v>
      </c>
      <c r="F3220">
        <v>7.96</v>
      </c>
      <c r="G3220" s="49">
        <v>7.51</v>
      </c>
      <c r="H3220">
        <v>7.94</v>
      </c>
    </row>
    <row r="3221" spans="2:8" x14ac:dyDescent="0.25">
      <c r="B3221" s="1">
        <v>39927</v>
      </c>
      <c r="C3221">
        <v>7.28</v>
      </c>
      <c r="D3221">
        <v>6.62</v>
      </c>
      <c r="E3221" s="2">
        <v>7.85</v>
      </c>
      <c r="F3221">
        <v>7.99</v>
      </c>
      <c r="G3221" s="49">
        <v>7.53</v>
      </c>
      <c r="H3221">
        <v>7.98</v>
      </c>
    </row>
    <row r="3222" spans="2:8" x14ac:dyDescent="0.25">
      <c r="B3222" s="1">
        <v>39930</v>
      </c>
      <c r="C3222">
        <v>7.21</v>
      </c>
      <c r="D3222">
        <v>6.5</v>
      </c>
      <c r="E3222" s="2">
        <v>7.72</v>
      </c>
      <c r="F3222">
        <v>7.89</v>
      </c>
      <c r="G3222" s="49">
        <v>7.46</v>
      </c>
      <c r="H3222">
        <v>7.93</v>
      </c>
    </row>
    <row r="3223" spans="2:8" x14ac:dyDescent="0.25">
      <c r="B3223" s="1">
        <v>39931</v>
      </c>
      <c r="C3223">
        <v>7.22</v>
      </c>
      <c r="D3223">
        <v>6.53</v>
      </c>
      <c r="E3223" s="2">
        <v>7.74</v>
      </c>
      <c r="F3223">
        <v>7.93</v>
      </c>
      <c r="G3223" s="49">
        <v>7.5</v>
      </c>
      <c r="H3223">
        <v>7.99</v>
      </c>
    </row>
    <row r="3224" spans="2:8" x14ac:dyDescent="0.25">
      <c r="B3224" s="1">
        <v>39932</v>
      </c>
      <c r="C3224">
        <v>7.11</v>
      </c>
      <c r="D3224">
        <v>6.53</v>
      </c>
      <c r="E3224" s="2">
        <v>7.76</v>
      </c>
      <c r="F3224">
        <v>7.94</v>
      </c>
      <c r="G3224" s="49">
        <v>7.51</v>
      </c>
      <c r="H3224">
        <v>7.98</v>
      </c>
    </row>
    <row r="3225" spans="2:8" x14ac:dyDescent="0.25">
      <c r="B3225" s="1">
        <v>39933</v>
      </c>
      <c r="C3225">
        <v>6.84</v>
      </c>
      <c r="D3225">
        <v>6.41</v>
      </c>
      <c r="E3225" s="2">
        <v>7.68</v>
      </c>
      <c r="F3225">
        <v>7.78</v>
      </c>
      <c r="G3225" s="49">
        <v>7.88</v>
      </c>
      <c r="H3225">
        <v>7.94</v>
      </c>
    </row>
    <row r="3226" spans="2:8" x14ac:dyDescent="0.25">
      <c r="B3226" s="1">
        <v>39934</v>
      </c>
      <c r="C3226">
        <v>6.77</v>
      </c>
      <c r="D3226">
        <v>6.37</v>
      </c>
      <c r="E3226" s="2">
        <v>7.62</v>
      </c>
      <c r="F3226">
        <v>7.75</v>
      </c>
      <c r="G3226" s="49">
        <v>7.85</v>
      </c>
      <c r="H3226">
        <v>7.94</v>
      </c>
    </row>
    <row r="3227" spans="2:8" x14ac:dyDescent="0.25">
      <c r="B3227" s="1">
        <v>39937</v>
      </c>
      <c r="C3227">
        <v>6.74</v>
      </c>
      <c r="D3227">
        <v>6.35</v>
      </c>
      <c r="E3227" s="2">
        <v>7.61</v>
      </c>
      <c r="F3227">
        <v>7.7</v>
      </c>
      <c r="G3227" s="49">
        <v>7.8</v>
      </c>
      <c r="H3227">
        <v>7.88</v>
      </c>
    </row>
    <row r="3228" spans="2:8" x14ac:dyDescent="0.25">
      <c r="B3228" s="1">
        <v>39938</v>
      </c>
      <c r="C3228">
        <v>6.69</v>
      </c>
      <c r="D3228">
        <v>6.29</v>
      </c>
      <c r="E3228" s="2">
        <v>7.53</v>
      </c>
      <c r="F3228">
        <v>7.63</v>
      </c>
      <c r="G3228" s="49">
        <v>7.75</v>
      </c>
      <c r="H3228">
        <v>7.82</v>
      </c>
    </row>
    <row r="3229" spans="2:8" x14ac:dyDescent="0.25">
      <c r="B3229" s="1">
        <v>39939</v>
      </c>
      <c r="C3229">
        <v>6.58</v>
      </c>
      <c r="D3229">
        <v>6.22</v>
      </c>
      <c r="E3229" s="2">
        <v>7.43</v>
      </c>
      <c r="F3229">
        <v>7.56</v>
      </c>
      <c r="G3229" s="49">
        <v>7.73</v>
      </c>
      <c r="H3229">
        <v>7.79</v>
      </c>
    </row>
    <row r="3230" spans="2:8" x14ac:dyDescent="0.25">
      <c r="B3230" s="1">
        <v>39940</v>
      </c>
      <c r="C3230">
        <v>6.48</v>
      </c>
      <c r="D3230">
        <v>6.2</v>
      </c>
      <c r="E3230" s="2">
        <v>7.4</v>
      </c>
      <c r="F3230">
        <v>7.56</v>
      </c>
      <c r="G3230" s="49">
        <v>7.72</v>
      </c>
      <c r="H3230">
        <v>7.89</v>
      </c>
    </row>
    <row r="3231" spans="2:8" x14ac:dyDescent="0.25">
      <c r="B3231" s="1">
        <v>39941</v>
      </c>
      <c r="C3231">
        <v>6.36</v>
      </c>
      <c r="D3231">
        <v>6.1</v>
      </c>
      <c r="E3231" s="2">
        <v>7.3</v>
      </c>
      <c r="F3231">
        <v>7.49</v>
      </c>
      <c r="G3231" s="49">
        <v>7.67</v>
      </c>
      <c r="H3231">
        <v>7.82</v>
      </c>
    </row>
    <row r="3232" spans="2:8" x14ac:dyDescent="0.25">
      <c r="B3232" s="1">
        <v>39944</v>
      </c>
      <c r="C3232">
        <v>6.25</v>
      </c>
      <c r="D3232">
        <v>5.98</v>
      </c>
      <c r="E3232" s="2">
        <v>7.17</v>
      </c>
      <c r="F3232">
        <v>7.38</v>
      </c>
      <c r="G3232" s="49">
        <v>7.59</v>
      </c>
      <c r="H3232">
        <v>7.72</v>
      </c>
    </row>
    <row r="3233" spans="2:8" x14ac:dyDescent="0.25">
      <c r="B3233" s="1">
        <v>39945</v>
      </c>
      <c r="C3233">
        <v>6.16</v>
      </c>
      <c r="D3233">
        <v>5.95</v>
      </c>
      <c r="E3233" s="2">
        <v>7.16</v>
      </c>
      <c r="F3233">
        <v>7.36</v>
      </c>
      <c r="G3233" s="49">
        <v>7.59</v>
      </c>
      <c r="H3233">
        <v>7.7</v>
      </c>
    </row>
    <row r="3234" spans="2:8" x14ac:dyDescent="0.25">
      <c r="B3234" s="1">
        <v>39946</v>
      </c>
      <c r="C3234">
        <v>6.1</v>
      </c>
      <c r="D3234">
        <v>5.87</v>
      </c>
      <c r="E3234" s="2">
        <v>7.1</v>
      </c>
      <c r="F3234">
        <v>7.32</v>
      </c>
      <c r="G3234" s="49">
        <v>7.55</v>
      </c>
      <c r="H3234">
        <v>7.64</v>
      </c>
    </row>
    <row r="3235" spans="2:8" x14ac:dyDescent="0.25">
      <c r="B3235" s="1">
        <v>39947</v>
      </c>
      <c r="C3235">
        <v>6.1</v>
      </c>
      <c r="D3235">
        <v>5.88</v>
      </c>
      <c r="E3235" s="2">
        <v>7.08</v>
      </c>
      <c r="F3235">
        <v>7.33</v>
      </c>
      <c r="G3235" s="49">
        <v>7.55</v>
      </c>
      <c r="H3235">
        <v>7.62</v>
      </c>
    </row>
    <row r="3236" spans="2:8" x14ac:dyDescent="0.25">
      <c r="B3236" s="1">
        <v>39948</v>
      </c>
      <c r="C3236">
        <v>6.07</v>
      </c>
      <c r="D3236">
        <v>5.88</v>
      </c>
      <c r="E3236" s="2">
        <v>7.08</v>
      </c>
      <c r="F3236">
        <v>7.33</v>
      </c>
      <c r="G3236" s="49">
        <v>7.58</v>
      </c>
      <c r="H3236">
        <v>7.63</v>
      </c>
    </row>
    <row r="3237" spans="2:8" x14ac:dyDescent="0.25">
      <c r="B3237" s="1">
        <v>39951</v>
      </c>
      <c r="C3237">
        <v>6.11</v>
      </c>
      <c r="D3237">
        <v>5.96</v>
      </c>
      <c r="E3237" s="2">
        <v>7.13</v>
      </c>
      <c r="F3237">
        <v>7.39</v>
      </c>
      <c r="G3237" s="49">
        <v>7.65</v>
      </c>
      <c r="H3237">
        <v>7.7</v>
      </c>
    </row>
    <row r="3238" spans="2:8" x14ac:dyDescent="0.25">
      <c r="B3238" s="1">
        <v>39952</v>
      </c>
      <c r="C3238">
        <v>6.02</v>
      </c>
      <c r="D3238">
        <v>5.92</v>
      </c>
      <c r="E3238" s="2">
        <v>7.09</v>
      </c>
      <c r="F3238">
        <v>7.37</v>
      </c>
      <c r="G3238" s="49">
        <v>7.63</v>
      </c>
      <c r="H3238">
        <v>7.69</v>
      </c>
    </row>
    <row r="3239" spans="2:8" x14ac:dyDescent="0.25">
      <c r="B3239" s="1">
        <v>39953</v>
      </c>
      <c r="C3239">
        <v>5.9</v>
      </c>
      <c r="D3239">
        <v>5.8</v>
      </c>
      <c r="E3239" s="2">
        <v>6.96</v>
      </c>
      <c r="F3239">
        <v>7.26</v>
      </c>
      <c r="G3239" s="49">
        <v>7.56</v>
      </c>
      <c r="H3239">
        <v>7.59</v>
      </c>
    </row>
    <row r="3240" spans="2:8" x14ac:dyDescent="0.25">
      <c r="B3240" s="1">
        <v>39954</v>
      </c>
      <c r="C3240">
        <v>5.89</v>
      </c>
      <c r="D3240">
        <v>5.87</v>
      </c>
      <c r="E3240" s="2">
        <v>7.02</v>
      </c>
      <c r="F3240">
        <v>7.36</v>
      </c>
      <c r="G3240" s="49">
        <v>7.66</v>
      </c>
      <c r="H3240">
        <v>7.7</v>
      </c>
    </row>
    <row r="3241" spans="2:8" x14ac:dyDescent="0.25">
      <c r="B3241" s="1">
        <v>39955</v>
      </c>
      <c r="C3241">
        <v>5.88</v>
      </c>
      <c r="D3241">
        <v>5.89</v>
      </c>
      <c r="E3241" s="2">
        <v>7.08</v>
      </c>
      <c r="F3241">
        <v>7.43</v>
      </c>
      <c r="G3241" s="49">
        <v>7.7</v>
      </c>
      <c r="H3241">
        <v>7.77</v>
      </c>
    </row>
    <row r="3242" spans="2:8" x14ac:dyDescent="0.25">
      <c r="B3242" s="1">
        <v>39958</v>
      </c>
      <c r="C3242">
        <v>5.88</v>
      </c>
      <c r="D3242">
        <v>5.88</v>
      </c>
      <c r="E3242" s="2">
        <v>7.08</v>
      </c>
      <c r="F3242">
        <v>7.43</v>
      </c>
      <c r="G3242" s="49">
        <v>7.7</v>
      </c>
      <c r="H3242">
        <v>7.77</v>
      </c>
    </row>
    <row r="3243" spans="2:8" x14ac:dyDescent="0.25">
      <c r="B3243" s="1">
        <v>39959</v>
      </c>
      <c r="C3243">
        <v>5.83</v>
      </c>
      <c r="D3243">
        <v>5.88</v>
      </c>
      <c r="E3243" s="2">
        <v>7.09</v>
      </c>
      <c r="F3243">
        <v>7.41</v>
      </c>
      <c r="G3243" s="49">
        <v>7.69</v>
      </c>
      <c r="H3243">
        <v>7.77</v>
      </c>
    </row>
    <row r="3244" spans="2:8" x14ac:dyDescent="0.25">
      <c r="B3244" s="1">
        <v>39960</v>
      </c>
      <c r="C3244">
        <v>5.8</v>
      </c>
      <c r="D3244">
        <v>5.92</v>
      </c>
      <c r="E3244" s="2">
        <v>7.16</v>
      </c>
      <c r="F3244">
        <v>7.51</v>
      </c>
      <c r="G3244" s="49">
        <v>7.81</v>
      </c>
      <c r="H3244">
        <v>7.85</v>
      </c>
    </row>
    <row r="3245" spans="2:8" x14ac:dyDescent="0.25">
      <c r="B3245" s="1">
        <v>39961</v>
      </c>
      <c r="C3245">
        <v>5.76</v>
      </c>
      <c r="D3245">
        <v>5.91</v>
      </c>
      <c r="E3245" s="2">
        <v>7.12</v>
      </c>
      <c r="F3245">
        <v>7.43</v>
      </c>
      <c r="G3245" s="49">
        <v>7.72</v>
      </c>
      <c r="H3245">
        <v>7.71</v>
      </c>
    </row>
    <row r="3246" spans="2:8" x14ac:dyDescent="0.25">
      <c r="B3246" s="1">
        <v>39962</v>
      </c>
      <c r="C3246">
        <v>5.64</v>
      </c>
      <c r="D3246">
        <v>5.69</v>
      </c>
      <c r="E3246" s="2">
        <v>6.9</v>
      </c>
      <c r="F3246">
        <v>7.16</v>
      </c>
      <c r="G3246" s="49">
        <v>7.51</v>
      </c>
      <c r="H3246">
        <v>7.45</v>
      </c>
    </row>
    <row r="3247" spans="2:8" x14ac:dyDescent="0.25">
      <c r="B3247" s="1">
        <v>39964</v>
      </c>
      <c r="C3247">
        <v>5.54</v>
      </c>
      <c r="D3247">
        <v>5.64</v>
      </c>
      <c r="E3247" s="2">
        <v>6.85</v>
      </c>
      <c r="F3247">
        <v>7.12</v>
      </c>
      <c r="G3247" s="49">
        <v>7.44</v>
      </c>
      <c r="H3247">
        <v>7.47</v>
      </c>
    </row>
    <row r="3248" spans="2:8" x14ac:dyDescent="0.25">
      <c r="B3248" s="1">
        <v>39965</v>
      </c>
      <c r="C3248">
        <v>5.56</v>
      </c>
      <c r="D3248">
        <v>5.76</v>
      </c>
      <c r="E3248" s="2">
        <v>7.01</v>
      </c>
      <c r="F3248">
        <v>7.3</v>
      </c>
      <c r="G3248" s="49">
        <v>7.61</v>
      </c>
      <c r="H3248">
        <v>7.64</v>
      </c>
    </row>
    <row r="3249" spans="2:8" x14ac:dyDescent="0.25">
      <c r="B3249" s="1">
        <v>39966</v>
      </c>
      <c r="C3249">
        <v>5.45</v>
      </c>
      <c r="D3249">
        <v>5.63</v>
      </c>
      <c r="E3249" s="2">
        <v>6.88</v>
      </c>
      <c r="F3249">
        <v>7.13</v>
      </c>
      <c r="G3249" s="49">
        <v>7.47</v>
      </c>
      <c r="H3249">
        <v>7.47</v>
      </c>
    </row>
    <row r="3250" spans="2:8" x14ac:dyDescent="0.25">
      <c r="B3250" s="1">
        <v>39967</v>
      </c>
      <c r="C3250">
        <v>5.35</v>
      </c>
      <c r="D3250">
        <v>5.5</v>
      </c>
      <c r="E3250" s="2">
        <v>6.74</v>
      </c>
      <c r="F3250">
        <v>6.98</v>
      </c>
      <c r="G3250" s="49">
        <v>7.35</v>
      </c>
      <c r="H3250">
        <v>7.35</v>
      </c>
    </row>
    <row r="3251" spans="2:8" x14ac:dyDescent="0.25">
      <c r="B3251" s="1">
        <v>39968</v>
      </c>
      <c r="C3251">
        <v>5.35</v>
      </c>
      <c r="D3251">
        <v>5.59</v>
      </c>
      <c r="E3251" s="2">
        <v>6.85</v>
      </c>
      <c r="F3251">
        <v>7.13</v>
      </c>
      <c r="G3251" s="49">
        <v>7.47</v>
      </c>
      <c r="H3251">
        <v>7.48</v>
      </c>
    </row>
    <row r="3252" spans="2:8" x14ac:dyDescent="0.25">
      <c r="B3252" s="1">
        <v>39969</v>
      </c>
      <c r="C3252">
        <v>5.62</v>
      </c>
      <c r="D3252">
        <v>5.81</v>
      </c>
      <c r="E3252" s="2">
        <v>7.03</v>
      </c>
      <c r="F3252">
        <v>7.23</v>
      </c>
      <c r="G3252" s="49">
        <v>7.57</v>
      </c>
      <c r="H3252">
        <v>7.51</v>
      </c>
    </row>
    <row r="3253" spans="2:8" x14ac:dyDescent="0.25">
      <c r="B3253" s="1">
        <v>39972</v>
      </c>
      <c r="C3253">
        <v>5.67</v>
      </c>
      <c r="D3253">
        <v>5.85</v>
      </c>
      <c r="E3253" s="2">
        <v>7.02</v>
      </c>
      <c r="F3253">
        <v>7.23</v>
      </c>
      <c r="G3253" s="49">
        <v>7.57</v>
      </c>
      <c r="H3253">
        <v>7.46</v>
      </c>
    </row>
    <row r="3254" spans="2:8" x14ac:dyDescent="0.25">
      <c r="B3254" s="1">
        <v>39973</v>
      </c>
      <c r="C3254">
        <v>5.55</v>
      </c>
      <c r="D3254">
        <v>5.74</v>
      </c>
      <c r="E3254" s="2">
        <v>6.94</v>
      </c>
      <c r="F3254">
        <v>7.17</v>
      </c>
      <c r="G3254" s="49">
        <v>7.53</v>
      </c>
      <c r="H3254">
        <v>7.45</v>
      </c>
    </row>
    <row r="3255" spans="2:8" x14ac:dyDescent="0.25">
      <c r="B3255" s="1">
        <v>39974</v>
      </c>
      <c r="C3255">
        <v>5.53</v>
      </c>
      <c r="D3255">
        <v>5.74</v>
      </c>
      <c r="E3255" s="2">
        <v>6.93</v>
      </c>
      <c r="F3255">
        <v>7.19</v>
      </c>
      <c r="G3255" s="49">
        <v>7.56</v>
      </c>
      <c r="H3255">
        <v>7.49</v>
      </c>
    </row>
    <row r="3256" spans="2:8" x14ac:dyDescent="0.25">
      <c r="B3256" s="1">
        <v>39975</v>
      </c>
      <c r="C3256">
        <v>5.46</v>
      </c>
      <c r="D3256">
        <v>5.64</v>
      </c>
      <c r="E3256" s="2">
        <v>6.81</v>
      </c>
      <c r="F3256">
        <v>7.07</v>
      </c>
      <c r="G3256" s="49">
        <v>7.48</v>
      </c>
      <c r="H3256">
        <v>7.38</v>
      </c>
    </row>
    <row r="3257" spans="2:8" x14ac:dyDescent="0.25">
      <c r="B3257" s="1">
        <v>39976</v>
      </c>
      <c r="C3257">
        <v>5.4</v>
      </c>
      <c r="D3257">
        <v>5.57</v>
      </c>
      <c r="E3257" s="2">
        <v>6.72</v>
      </c>
      <c r="F3257">
        <v>6.98</v>
      </c>
      <c r="G3257" s="49">
        <v>7.4</v>
      </c>
      <c r="H3257">
        <v>7.31</v>
      </c>
    </row>
    <row r="3258" spans="2:8" x14ac:dyDescent="0.25">
      <c r="B3258" s="1">
        <v>39979</v>
      </c>
      <c r="C3258">
        <v>5.33</v>
      </c>
      <c r="D3258">
        <v>5.48</v>
      </c>
      <c r="E3258" s="2">
        <v>6.61</v>
      </c>
      <c r="F3258">
        <v>6.88</v>
      </c>
      <c r="G3258" s="49">
        <v>7.29</v>
      </c>
      <c r="H3258">
        <v>7.2</v>
      </c>
    </row>
    <row r="3259" spans="2:8" x14ac:dyDescent="0.25">
      <c r="B3259" s="1">
        <v>39980</v>
      </c>
      <c r="C3259">
        <v>5.28</v>
      </c>
      <c r="D3259">
        <v>5.44</v>
      </c>
      <c r="E3259" s="2">
        <v>6.57</v>
      </c>
      <c r="F3259">
        <v>6.85</v>
      </c>
      <c r="G3259" s="49">
        <v>7.23</v>
      </c>
      <c r="H3259">
        <v>7.14</v>
      </c>
    </row>
    <row r="3260" spans="2:8" x14ac:dyDescent="0.25">
      <c r="B3260" s="1">
        <v>39981</v>
      </c>
      <c r="C3260">
        <v>5.26</v>
      </c>
      <c r="D3260">
        <v>5.42</v>
      </c>
      <c r="E3260" s="2">
        <v>6.56</v>
      </c>
      <c r="F3260">
        <v>6.85</v>
      </c>
      <c r="G3260" s="49">
        <v>7.18</v>
      </c>
      <c r="H3260">
        <v>7.12</v>
      </c>
    </row>
    <row r="3261" spans="2:8" x14ac:dyDescent="0.25">
      <c r="B3261" s="1">
        <v>39982</v>
      </c>
      <c r="C3261">
        <v>5.31</v>
      </c>
      <c r="D3261">
        <v>5.56</v>
      </c>
      <c r="E3261" s="2">
        <v>6.7</v>
      </c>
      <c r="F3261">
        <v>7.02</v>
      </c>
      <c r="G3261" s="49">
        <v>7.32</v>
      </c>
      <c r="H3261">
        <v>7.27</v>
      </c>
    </row>
    <row r="3262" spans="2:8" x14ac:dyDescent="0.25">
      <c r="B3262" s="1">
        <v>39983</v>
      </c>
      <c r="C3262">
        <v>5.25</v>
      </c>
      <c r="D3262">
        <v>5.5</v>
      </c>
      <c r="E3262" s="2">
        <v>6.64</v>
      </c>
      <c r="F3262">
        <v>6.96</v>
      </c>
      <c r="G3262" s="49">
        <v>7.26</v>
      </c>
      <c r="H3262">
        <v>7.16</v>
      </c>
    </row>
    <row r="3263" spans="2:8" x14ac:dyDescent="0.25">
      <c r="B3263" s="1">
        <v>39986</v>
      </c>
      <c r="C3263">
        <v>5.19</v>
      </c>
      <c r="D3263">
        <v>5.4</v>
      </c>
      <c r="E3263" s="2">
        <v>6.54</v>
      </c>
      <c r="F3263">
        <v>6.88</v>
      </c>
      <c r="G3263" s="49">
        <v>7.17</v>
      </c>
      <c r="H3263">
        <v>7.07</v>
      </c>
    </row>
    <row r="3264" spans="2:8" x14ac:dyDescent="0.25">
      <c r="B3264" s="1">
        <v>39987</v>
      </c>
      <c r="C3264">
        <v>5.16</v>
      </c>
      <c r="D3264">
        <v>5.37</v>
      </c>
      <c r="E3264" s="2">
        <v>6.5</v>
      </c>
      <c r="F3264">
        <v>6.84</v>
      </c>
      <c r="G3264" s="49">
        <v>7.13</v>
      </c>
      <c r="H3264">
        <v>7.01</v>
      </c>
    </row>
    <row r="3265" spans="2:8" x14ac:dyDescent="0.25">
      <c r="B3265" s="1">
        <v>39988</v>
      </c>
      <c r="C3265">
        <v>5.18</v>
      </c>
      <c r="D3265">
        <v>5.38</v>
      </c>
      <c r="E3265" s="2">
        <v>6.51</v>
      </c>
      <c r="F3265">
        <v>6.89</v>
      </c>
      <c r="G3265" s="49">
        <v>7.16</v>
      </c>
      <c r="H3265">
        <v>7.08</v>
      </c>
    </row>
    <row r="3266" spans="2:8" x14ac:dyDescent="0.25">
      <c r="B3266" s="1">
        <v>39989</v>
      </c>
      <c r="C3266">
        <v>5.0999999999999996</v>
      </c>
      <c r="D3266">
        <v>5.26</v>
      </c>
      <c r="E3266" s="2">
        <v>6.36</v>
      </c>
      <c r="F3266">
        <v>6.76</v>
      </c>
      <c r="G3266" s="49">
        <v>7.05</v>
      </c>
      <c r="H3266">
        <v>7</v>
      </c>
    </row>
    <row r="3267" spans="2:8" x14ac:dyDescent="0.25">
      <c r="B3267" s="1">
        <v>39990</v>
      </c>
      <c r="C3267">
        <v>5.09</v>
      </c>
      <c r="D3267">
        <v>5.21</v>
      </c>
      <c r="E3267" s="2">
        <v>6.32</v>
      </c>
      <c r="F3267">
        <v>6.73</v>
      </c>
      <c r="G3267" s="49">
        <v>7.03</v>
      </c>
      <c r="H3267">
        <v>6.99</v>
      </c>
    </row>
    <row r="3268" spans="2:8" x14ac:dyDescent="0.25">
      <c r="B3268" s="1">
        <v>39993</v>
      </c>
      <c r="C3268">
        <v>5.08</v>
      </c>
      <c r="D3268">
        <v>5.21</v>
      </c>
      <c r="E3268" s="2">
        <v>6.32</v>
      </c>
      <c r="F3268">
        <v>6.72</v>
      </c>
      <c r="G3268" s="49">
        <v>7.01</v>
      </c>
      <c r="H3268">
        <v>7</v>
      </c>
    </row>
    <row r="3269" spans="2:8" x14ac:dyDescent="0.25">
      <c r="B3269" s="1">
        <v>39994</v>
      </c>
      <c r="C3269">
        <v>5.15</v>
      </c>
      <c r="D3269">
        <v>5.18</v>
      </c>
      <c r="E3269" s="2">
        <v>6.39</v>
      </c>
      <c r="F3269">
        <v>6.75</v>
      </c>
      <c r="G3269" s="49">
        <v>7.19</v>
      </c>
      <c r="H3269">
        <v>7.03</v>
      </c>
    </row>
    <row r="3270" spans="2:8" x14ac:dyDescent="0.25">
      <c r="B3270" s="1">
        <v>39995</v>
      </c>
      <c r="C3270">
        <v>5.09</v>
      </c>
      <c r="D3270">
        <v>5.13</v>
      </c>
      <c r="E3270" s="2">
        <v>6.39</v>
      </c>
      <c r="F3270">
        <v>6.76</v>
      </c>
      <c r="G3270" s="49">
        <v>7.21</v>
      </c>
      <c r="H3270">
        <v>7.06</v>
      </c>
    </row>
    <row r="3271" spans="2:8" x14ac:dyDescent="0.25">
      <c r="B3271" s="1">
        <v>39996</v>
      </c>
      <c r="C3271">
        <v>5.03</v>
      </c>
      <c r="D3271">
        <v>5.0199999999999996</v>
      </c>
      <c r="E3271" s="2">
        <v>6.29</v>
      </c>
      <c r="F3271">
        <v>6.7</v>
      </c>
      <c r="G3271" s="49">
        <v>7.17</v>
      </c>
      <c r="H3271">
        <v>7.03</v>
      </c>
    </row>
    <row r="3272" spans="2:8" x14ac:dyDescent="0.25">
      <c r="B3272" s="1">
        <v>39997</v>
      </c>
      <c r="C3272">
        <v>5.0199999999999996</v>
      </c>
      <c r="D3272">
        <v>5.0199999999999996</v>
      </c>
      <c r="E3272" s="2">
        <v>6.29</v>
      </c>
      <c r="F3272">
        <v>6.7</v>
      </c>
      <c r="G3272" s="49">
        <v>7.17</v>
      </c>
      <c r="H3272">
        <v>7.03</v>
      </c>
    </row>
    <row r="3273" spans="2:8" x14ac:dyDescent="0.25">
      <c r="B3273" s="1">
        <v>40000</v>
      </c>
      <c r="C3273">
        <v>4.99</v>
      </c>
      <c r="D3273">
        <v>5</v>
      </c>
      <c r="E3273" s="2">
        <v>6.26</v>
      </c>
      <c r="F3273">
        <v>6.71</v>
      </c>
      <c r="G3273" s="49">
        <v>7.17</v>
      </c>
      <c r="H3273">
        <v>7.06</v>
      </c>
    </row>
    <row r="3274" spans="2:8" x14ac:dyDescent="0.25">
      <c r="B3274" s="1">
        <v>40001</v>
      </c>
      <c r="C3274">
        <v>4.9800000000000004</v>
      </c>
      <c r="D3274">
        <v>4.97</v>
      </c>
      <c r="E3274" s="2">
        <v>6.23</v>
      </c>
      <c r="F3274">
        <v>6.66</v>
      </c>
      <c r="G3274" s="49">
        <v>7.13</v>
      </c>
      <c r="H3274">
        <v>7.01</v>
      </c>
    </row>
    <row r="3275" spans="2:8" x14ac:dyDescent="0.25">
      <c r="B3275" s="1">
        <v>40002</v>
      </c>
      <c r="C3275">
        <v>4.92</v>
      </c>
      <c r="D3275">
        <v>4.8499999999999996</v>
      </c>
      <c r="E3275" s="2">
        <v>6.09</v>
      </c>
      <c r="F3275">
        <v>6.49</v>
      </c>
      <c r="G3275" s="49">
        <v>6.99</v>
      </c>
      <c r="H3275">
        <v>6.86</v>
      </c>
    </row>
    <row r="3276" spans="2:8" x14ac:dyDescent="0.25">
      <c r="B3276" s="1">
        <v>40003</v>
      </c>
      <c r="C3276">
        <v>4.95</v>
      </c>
      <c r="D3276">
        <v>4.9400000000000004</v>
      </c>
      <c r="E3276" s="2">
        <v>6.19</v>
      </c>
      <c r="F3276">
        <v>6.6</v>
      </c>
      <c r="G3276" s="49">
        <v>7.09</v>
      </c>
      <c r="H3276">
        <v>7.01</v>
      </c>
    </row>
    <row r="3277" spans="2:8" x14ac:dyDescent="0.25">
      <c r="B3277" s="1">
        <v>40004</v>
      </c>
      <c r="C3277">
        <v>4.91</v>
      </c>
      <c r="D3277">
        <v>4.83</v>
      </c>
      <c r="E3277" s="2">
        <v>6.07</v>
      </c>
      <c r="F3277">
        <v>6.49</v>
      </c>
      <c r="G3277" s="49">
        <v>7</v>
      </c>
      <c r="H3277">
        <v>6.91</v>
      </c>
    </row>
    <row r="3278" spans="2:8" x14ac:dyDescent="0.25">
      <c r="B3278" s="1">
        <v>40007</v>
      </c>
      <c r="C3278">
        <v>4.91</v>
      </c>
      <c r="D3278">
        <v>4.8600000000000003</v>
      </c>
      <c r="E3278" s="2">
        <v>6.11</v>
      </c>
      <c r="F3278">
        <v>6.53</v>
      </c>
      <c r="G3278" s="49">
        <v>7.04</v>
      </c>
      <c r="H3278">
        <v>6.93</v>
      </c>
    </row>
    <row r="3279" spans="2:8" x14ac:dyDescent="0.25">
      <c r="B3279" s="1">
        <v>40008</v>
      </c>
      <c r="C3279">
        <v>4.93</v>
      </c>
      <c r="D3279">
        <v>4.9000000000000004</v>
      </c>
      <c r="E3279" s="2">
        <v>6.16</v>
      </c>
      <c r="F3279">
        <v>6.59</v>
      </c>
      <c r="G3279" s="49">
        <v>7.09</v>
      </c>
      <c r="H3279">
        <v>7.01</v>
      </c>
    </row>
    <row r="3280" spans="2:8" x14ac:dyDescent="0.25">
      <c r="B3280" s="1">
        <v>40009</v>
      </c>
      <c r="C3280">
        <v>4.9800000000000004</v>
      </c>
      <c r="D3280">
        <v>5.0199999999999996</v>
      </c>
      <c r="E3280" s="2">
        <v>6.27</v>
      </c>
      <c r="F3280">
        <v>6.69</v>
      </c>
      <c r="G3280" s="49">
        <v>7.17</v>
      </c>
      <c r="H3280">
        <v>7.09</v>
      </c>
    </row>
    <row r="3281" spans="2:8" x14ac:dyDescent="0.25">
      <c r="B3281" s="1">
        <v>40010</v>
      </c>
      <c r="C3281">
        <v>4.92</v>
      </c>
      <c r="D3281">
        <v>4.93</v>
      </c>
      <c r="E3281" s="2">
        <v>6.18</v>
      </c>
      <c r="F3281">
        <v>6.6</v>
      </c>
      <c r="G3281" s="49">
        <v>7.11</v>
      </c>
      <c r="H3281">
        <v>7.03</v>
      </c>
    </row>
    <row r="3282" spans="2:8" x14ac:dyDescent="0.25">
      <c r="B3282" s="1">
        <v>40011</v>
      </c>
      <c r="C3282">
        <v>4.92</v>
      </c>
      <c r="D3282">
        <v>4.95</v>
      </c>
      <c r="E3282" s="2">
        <v>6.19</v>
      </c>
      <c r="F3282">
        <v>6.63</v>
      </c>
      <c r="G3282" s="49">
        <v>7.14</v>
      </c>
      <c r="H3282">
        <v>7.06</v>
      </c>
    </row>
    <row r="3283" spans="2:8" x14ac:dyDescent="0.25">
      <c r="B3283" s="1">
        <v>40014</v>
      </c>
      <c r="C3283">
        <v>4.8600000000000003</v>
      </c>
      <c r="D3283">
        <v>4.84</v>
      </c>
      <c r="E3283" s="2">
        <v>6.09</v>
      </c>
      <c r="F3283">
        <v>6.51</v>
      </c>
      <c r="G3283" s="49">
        <v>7.06</v>
      </c>
      <c r="H3283">
        <v>6.97</v>
      </c>
    </row>
    <row r="3284" spans="2:8" x14ac:dyDescent="0.25">
      <c r="B3284" s="1">
        <v>40015</v>
      </c>
      <c r="C3284">
        <v>4.76</v>
      </c>
      <c r="D3284">
        <v>4.71</v>
      </c>
      <c r="E3284" s="2">
        <v>5.95</v>
      </c>
      <c r="F3284">
        <v>6.37</v>
      </c>
      <c r="G3284" s="49">
        <v>6.93</v>
      </c>
      <c r="H3284">
        <v>6.84</v>
      </c>
    </row>
    <row r="3285" spans="2:8" x14ac:dyDescent="0.25">
      <c r="B3285" s="1">
        <v>40016</v>
      </c>
      <c r="C3285">
        <v>4.79</v>
      </c>
      <c r="D3285">
        <v>4.76</v>
      </c>
      <c r="E3285" s="2">
        <v>6.01</v>
      </c>
      <c r="F3285">
        <v>6.43</v>
      </c>
      <c r="G3285" s="49">
        <v>6.96</v>
      </c>
      <c r="H3285">
        <v>6.92</v>
      </c>
    </row>
    <row r="3286" spans="2:8" x14ac:dyDescent="0.25">
      <c r="B3286" s="1">
        <v>40017</v>
      </c>
      <c r="C3286">
        <v>4.8600000000000003</v>
      </c>
      <c r="D3286">
        <v>4.8899999999999997</v>
      </c>
      <c r="E3286" s="2">
        <v>6.13</v>
      </c>
      <c r="F3286">
        <v>6.54</v>
      </c>
      <c r="G3286" s="49">
        <v>7.06</v>
      </c>
      <c r="H3286">
        <v>7.03</v>
      </c>
    </row>
    <row r="3287" spans="2:8" x14ac:dyDescent="0.25">
      <c r="B3287" s="1">
        <v>40018</v>
      </c>
      <c r="C3287">
        <v>4.79</v>
      </c>
      <c r="D3287">
        <v>4.83</v>
      </c>
      <c r="E3287" s="2">
        <v>6.09</v>
      </c>
      <c r="F3287">
        <v>6.46</v>
      </c>
      <c r="G3287" s="49">
        <v>7</v>
      </c>
      <c r="H3287">
        <v>6.96</v>
      </c>
    </row>
    <row r="3288" spans="2:8" x14ac:dyDescent="0.25">
      <c r="B3288" s="1">
        <v>40021</v>
      </c>
      <c r="C3288">
        <v>4.76</v>
      </c>
      <c r="D3288">
        <v>4.8</v>
      </c>
      <c r="E3288" s="2">
        <v>6.08</v>
      </c>
      <c r="F3288">
        <v>6.46</v>
      </c>
      <c r="G3288" s="49">
        <v>7.01</v>
      </c>
      <c r="H3288">
        <v>7</v>
      </c>
    </row>
    <row r="3289" spans="2:8" x14ac:dyDescent="0.25">
      <c r="B3289" s="1">
        <v>40022</v>
      </c>
      <c r="C3289">
        <v>4.76</v>
      </c>
      <c r="D3289">
        <v>4.8</v>
      </c>
      <c r="E3289" s="2">
        <v>6.07</v>
      </c>
      <c r="F3289">
        <v>6.41</v>
      </c>
      <c r="G3289" s="49">
        <v>6.94</v>
      </c>
      <c r="H3289">
        <v>6.91</v>
      </c>
    </row>
    <row r="3290" spans="2:8" x14ac:dyDescent="0.25">
      <c r="B3290" s="1">
        <v>40023</v>
      </c>
      <c r="C3290">
        <v>4.76</v>
      </c>
      <c r="D3290">
        <v>4.8</v>
      </c>
      <c r="E3290" s="2">
        <v>6.04</v>
      </c>
      <c r="F3290">
        <v>6.34</v>
      </c>
      <c r="G3290" s="49">
        <v>6.87</v>
      </c>
      <c r="H3290">
        <v>6.8</v>
      </c>
    </row>
    <row r="3291" spans="2:8" x14ac:dyDescent="0.25">
      <c r="B3291" s="1">
        <v>40024</v>
      </c>
      <c r="C3291">
        <v>4.68</v>
      </c>
      <c r="D3291">
        <v>4.7300000000000004</v>
      </c>
      <c r="E3291" s="2">
        <v>5.95</v>
      </c>
      <c r="F3291">
        <v>6.24</v>
      </c>
      <c r="G3291" s="49">
        <v>6.8</v>
      </c>
      <c r="H3291">
        <v>6.69</v>
      </c>
    </row>
    <row r="3292" spans="2:8" x14ac:dyDescent="0.25">
      <c r="B3292" s="1">
        <v>40025</v>
      </c>
      <c r="C3292">
        <v>4.51</v>
      </c>
      <c r="D3292">
        <v>4.5999999999999996</v>
      </c>
      <c r="E3292" s="2">
        <v>5.83</v>
      </c>
      <c r="F3292">
        <v>6.06</v>
      </c>
      <c r="G3292" s="49">
        <v>6.62</v>
      </c>
      <c r="H3292">
        <v>6.55</v>
      </c>
    </row>
    <row r="3293" spans="2:8" x14ac:dyDescent="0.25">
      <c r="B3293" s="1">
        <v>40028</v>
      </c>
      <c r="C3293">
        <v>4.55</v>
      </c>
      <c r="D3293">
        <v>4.7</v>
      </c>
      <c r="E3293" s="2">
        <v>5.95</v>
      </c>
      <c r="F3293">
        <v>6.16</v>
      </c>
      <c r="G3293" s="49">
        <v>6.66</v>
      </c>
      <c r="H3293">
        <v>6.63</v>
      </c>
    </row>
    <row r="3294" spans="2:8" x14ac:dyDescent="0.25">
      <c r="B3294" s="1">
        <v>40029</v>
      </c>
      <c r="C3294">
        <v>4.5199999999999996</v>
      </c>
      <c r="D3294">
        <v>4.66</v>
      </c>
      <c r="E3294" s="2">
        <v>5.9</v>
      </c>
      <c r="F3294">
        <v>6.16</v>
      </c>
      <c r="G3294" s="49">
        <v>6.67</v>
      </c>
      <c r="H3294">
        <v>6.64</v>
      </c>
    </row>
    <row r="3295" spans="2:8" x14ac:dyDescent="0.25">
      <c r="B3295" s="1">
        <v>40030</v>
      </c>
      <c r="C3295">
        <v>4.51</v>
      </c>
      <c r="D3295">
        <v>4.67</v>
      </c>
      <c r="E3295" s="2">
        <v>5.91</v>
      </c>
      <c r="F3295">
        <v>6.18</v>
      </c>
      <c r="G3295" s="49">
        <v>6.69</v>
      </c>
      <c r="H3295">
        <v>6.7</v>
      </c>
    </row>
    <row r="3296" spans="2:8" x14ac:dyDescent="0.25">
      <c r="B3296" s="1">
        <v>40031</v>
      </c>
      <c r="C3296">
        <v>4.45</v>
      </c>
      <c r="D3296">
        <v>4.5999999999999996</v>
      </c>
      <c r="E3296" s="2">
        <v>5.83</v>
      </c>
      <c r="F3296">
        <v>6.13</v>
      </c>
      <c r="G3296" s="49">
        <v>6.64</v>
      </c>
      <c r="H3296">
        <v>6.63</v>
      </c>
    </row>
    <row r="3297" spans="2:8" x14ac:dyDescent="0.25">
      <c r="B3297" s="1">
        <v>40032</v>
      </c>
      <c r="C3297">
        <v>4.49</v>
      </c>
      <c r="D3297">
        <v>4.6900000000000004</v>
      </c>
      <c r="E3297" s="2">
        <v>5.91</v>
      </c>
      <c r="F3297">
        <v>6.2</v>
      </c>
      <c r="G3297" s="49">
        <v>6.72</v>
      </c>
      <c r="H3297">
        <v>6.7</v>
      </c>
    </row>
    <row r="3298" spans="2:8" x14ac:dyDescent="0.25">
      <c r="B3298" s="1">
        <v>40035</v>
      </c>
      <c r="C3298">
        <v>4.3899999999999997</v>
      </c>
      <c r="D3298">
        <v>4.57</v>
      </c>
      <c r="E3298" s="2">
        <v>5.77</v>
      </c>
      <c r="F3298">
        <v>6.1</v>
      </c>
      <c r="G3298" s="49">
        <v>6.64</v>
      </c>
      <c r="H3298">
        <v>6.6</v>
      </c>
    </row>
    <row r="3299" spans="2:8" x14ac:dyDescent="0.25">
      <c r="B3299" s="1">
        <v>40036</v>
      </c>
      <c r="C3299">
        <v>4.34</v>
      </c>
      <c r="D3299">
        <v>4.54</v>
      </c>
      <c r="E3299" s="2">
        <v>5.72</v>
      </c>
      <c r="F3299">
        <v>6.05</v>
      </c>
      <c r="G3299" s="49">
        <v>6.58</v>
      </c>
      <c r="H3299">
        <v>6.55</v>
      </c>
    </row>
    <row r="3300" spans="2:8" x14ac:dyDescent="0.25">
      <c r="B3300" s="1">
        <v>40037</v>
      </c>
      <c r="C3300">
        <v>4.29</v>
      </c>
      <c r="D3300">
        <v>4.51</v>
      </c>
      <c r="E3300" s="2">
        <v>5.71</v>
      </c>
      <c r="F3300">
        <v>6.07</v>
      </c>
      <c r="G3300" s="49">
        <v>6.6</v>
      </c>
      <c r="H3300">
        <v>6.64</v>
      </c>
    </row>
    <row r="3301" spans="2:8" x14ac:dyDescent="0.25">
      <c r="B3301" s="1">
        <v>40038</v>
      </c>
      <c r="C3301">
        <v>4.2</v>
      </c>
      <c r="D3301">
        <v>4.41</v>
      </c>
      <c r="E3301" s="2">
        <v>5.59</v>
      </c>
      <c r="F3301">
        <v>5.96</v>
      </c>
      <c r="G3301" s="49">
        <v>6.5</v>
      </c>
      <c r="H3301">
        <v>6.54</v>
      </c>
    </row>
    <row r="3302" spans="2:8" x14ac:dyDescent="0.25">
      <c r="B3302" s="1">
        <v>40039</v>
      </c>
      <c r="C3302">
        <v>4.16</v>
      </c>
      <c r="D3302">
        <v>4.3499999999999996</v>
      </c>
      <c r="E3302" s="2">
        <v>5.54</v>
      </c>
      <c r="F3302">
        <v>5.93</v>
      </c>
      <c r="G3302" s="49">
        <v>6.47</v>
      </c>
      <c r="H3302">
        <v>6.51</v>
      </c>
    </row>
    <row r="3303" spans="2:8" x14ac:dyDescent="0.25">
      <c r="B3303" s="1">
        <v>40042</v>
      </c>
      <c r="C3303">
        <v>4.1500000000000004</v>
      </c>
      <c r="D3303">
        <v>4.3099999999999996</v>
      </c>
      <c r="E3303" s="2">
        <v>5.5</v>
      </c>
      <c r="F3303">
        <v>5.91</v>
      </c>
      <c r="G3303" s="49">
        <v>6.44</v>
      </c>
      <c r="H3303">
        <v>6.49</v>
      </c>
    </row>
    <row r="3304" spans="2:8" x14ac:dyDescent="0.25">
      <c r="B3304" s="1">
        <v>40043</v>
      </c>
      <c r="C3304">
        <v>4.2</v>
      </c>
      <c r="D3304">
        <v>4.37</v>
      </c>
      <c r="E3304" s="2">
        <v>5.54</v>
      </c>
      <c r="F3304">
        <v>5.97</v>
      </c>
      <c r="G3304" s="49">
        <v>6.48</v>
      </c>
      <c r="H3304">
        <v>6.53</v>
      </c>
    </row>
    <row r="3305" spans="2:8" x14ac:dyDescent="0.25">
      <c r="B3305" s="1">
        <v>40044</v>
      </c>
      <c r="C3305">
        <v>4.1500000000000004</v>
      </c>
      <c r="D3305">
        <v>4.33</v>
      </c>
      <c r="E3305" s="2">
        <v>5.49</v>
      </c>
      <c r="F3305">
        <v>5.91</v>
      </c>
      <c r="G3305" s="49">
        <v>6.43</v>
      </c>
      <c r="H3305">
        <v>6.47</v>
      </c>
    </row>
    <row r="3306" spans="2:8" x14ac:dyDescent="0.25">
      <c r="B3306" s="1">
        <v>40045</v>
      </c>
      <c r="C3306">
        <v>4.12</v>
      </c>
      <c r="D3306">
        <v>4.33</v>
      </c>
      <c r="E3306" s="2">
        <v>5.49</v>
      </c>
      <c r="F3306">
        <v>5.9</v>
      </c>
      <c r="G3306" s="49">
        <v>6.4</v>
      </c>
      <c r="H3306">
        <v>6.43</v>
      </c>
    </row>
    <row r="3307" spans="2:8" x14ac:dyDescent="0.25">
      <c r="B3307" s="1">
        <v>40046</v>
      </c>
      <c r="C3307">
        <v>4.2</v>
      </c>
      <c r="D3307">
        <v>4.4400000000000004</v>
      </c>
      <c r="E3307" s="2">
        <v>5.6</v>
      </c>
      <c r="F3307">
        <v>6</v>
      </c>
      <c r="G3307" s="49">
        <v>6.5</v>
      </c>
      <c r="H3307">
        <v>6.53</v>
      </c>
    </row>
    <row r="3308" spans="2:8" x14ac:dyDescent="0.25">
      <c r="B3308" s="1">
        <v>40049</v>
      </c>
      <c r="C3308">
        <v>4.1399999999999997</v>
      </c>
      <c r="D3308">
        <v>4.3499999999999996</v>
      </c>
      <c r="E3308" s="2">
        <v>5.53</v>
      </c>
      <c r="F3308">
        <v>5.92</v>
      </c>
      <c r="G3308" s="49">
        <v>6.43</v>
      </c>
      <c r="H3308">
        <v>6.45</v>
      </c>
    </row>
    <row r="3309" spans="2:8" x14ac:dyDescent="0.25">
      <c r="B3309" s="1">
        <v>40050</v>
      </c>
      <c r="C3309">
        <v>4.08</v>
      </c>
      <c r="D3309">
        <v>4.3099999999999996</v>
      </c>
      <c r="E3309" s="2">
        <v>5.48</v>
      </c>
      <c r="F3309">
        <v>5.87</v>
      </c>
      <c r="G3309" s="49">
        <v>6.39</v>
      </c>
      <c r="H3309">
        <v>6.38</v>
      </c>
    </row>
    <row r="3310" spans="2:8" x14ac:dyDescent="0.25">
      <c r="B3310" s="1">
        <v>40051</v>
      </c>
      <c r="C3310">
        <v>4.05</v>
      </c>
      <c r="D3310">
        <v>4.3</v>
      </c>
      <c r="E3310" s="2">
        <v>5.46</v>
      </c>
      <c r="F3310">
        <v>5.86</v>
      </c>
      <c r="G3310" s="49">
        <v>6.39</v>
      </c>
      <c r="H3310">
        <v>6.35</v>
      </c>
    </row>
    <row r="3311" spans="2:8" x14ac:dyDescent="0.25">
      <c r="B3311" s="1">
        <v>40052</v>
      </c>
      <c r="C3311">
        <v>4.03</v>
      </c>
      <c r="D3311">
        <v>4.3099999999999996</v>
      </c>
      <c r="E3311" s="2">
        <v>5.46</v>
      </c>
      <c r="F3311">
        <v>5.86</v>
      </c>
      <c r="G3311" s="49">
        <v>6.39</v>
      </c>
      <c r="H3311">
        <v>6.38</v>
      </c>
    </row>
    <row r="3312" spans="2:8" x14ac:dyDescent="0.25">
      <c r="B3312" s="1">
        <v>40053</v>
      </c>
      <c r="C3312">
        <v>3.99</v>
      </c>
      <c r="D3312">
        <v>4.2699999999999996</v>
      </c>
      <c r="E3312" s="2">
        <v>5.43</v>
      </c>
      <c r="F3312">
        <v>5.85</v>
      </c>
      <c r="G3312" s="49">
        <v>6.37</v>
      </c>
      <c r="H3312">
        <v>6.35</v>
      </c>
    </row>
    <row r="3313" spans="2:8" x14ac:dyDescent="0.25">
      <c r="B3313" s="1">
        <v>40056</v>
      </c>
      <c r="C3313">
        <v>3.91</v>
      </c>
      <c r="D3313">
        <v>4.28</v>
      </c>
      <c r="E3313" s="2">
        <v>5.37</v>
      </c>
      <c r="F3313">
        <v>5.82</v>
      </c>
      <c r="G3313" s="49">
        <v>6.32</v>
      </c>
      <c r="H3313">
        <v>6.36</v>
      </c>
    </row>
    <row r="3314" spans="2:8" x14ac:dyDescent="0.25">
      <c r="B3314" s="1">
        <v>40057</v>
      </c>
      <c r="C3314">
        <v>3.87</v>
      </c>
      <c r="D3314">
        <v>4.22</v>
      </c>
      <c r="E3314" s="2">
        <v>5.31</v>
      </c>
      <c r="F3314">
        <v>5.8</v>
      </c>
      <c r="G3314" s="49">
        <v>6.3</v>
      </c>
      <c r="H3314">
        <v>6.38</v>
      </c>
    </row>
    <row r="3315" spans="2:8" x14ac:dyDescent="0.25">
      <c r="B3315" s="1">
        <v>40058</v>
      </c>
      <c r="C3315">
        <v>3.86</v>
      </c>
      <c r="D3315">
        <v>4.17</v>
      </c>
      <c r="E3315" s="2">
        <v>5.24</v>
      </c>
      <c r="F3315">
        <v>5.73</v>
      </c>
      <c r="G3315" s="49">
        <v>6.22</v>
      </c>
      <c r="H3315">
        <v>6.29</v>
      </c>
    </row>
    <row r="3316" spans="2:8" x14ac:dyDescent="0.25">
      <c r="B3316" s="1">
        <v>40059</v>
      </c>
      <c r="C3316">
        <v>3.86</v>
      </c>
      <c r="D3316">
        <v>4.1900000000000004</v>
      </c>
      <c r="E3316" s="2">
        <v>5.27</v>
      </c>
      <c r="F3316">
        <v>5.76</v>
      </c>
      <c r="G3316" s="49">
        <v>6.24</v>
      </c>
      <c r="H3316">
        <v>6.34</v>
      </c>
    </row>
    <row r="3317" spans="2:8" x14ac:dyDescent="0.25">
      <c r="B3317" s="1">
        <v>40060</v>
      </c>
      <c r="C3317">
        <v>3.88</v>
      </c>
      <c r="D3317">
        <v>4.24</v>
      </c>
      <c r="E3317" s="2">
        <v>5.34</v>
      </c>
      <c r="F3317">
        <v>5.85</v>
      </c>
      <c r="G3317" s="49">
        <v>6.32</v>
      </c>
      <c r="H3317">
        <v>6.45</v>
      </c>
    </row>
    <row r="3318" spans="2:8" x14ac:dyDescent="0.25">
      <c r="B3318" s="1">
        <v>40063</v>
      </c>
      <c r="C3318">
        <v>3.88</v>
      </c>
      <c r="D3318">
        <v>4.24</v>
      </c>
      <c r="E3318" s="2">
        <v>5.34</v>
      </c>
      <c r="F3318">
        <v>5.85</v>
      </c>
      <c r="G3318" s="49">
        <v>6.31</v>
      </c>
      <c r="H3318">
        <v>6.45</v>
      </c>
    </row>
    <row r="3319" spans="2:8" x14ac:dyDescent="0.25">
      <c r="B3319" s="1">
        <v>40064</v>
      </c>
      <c r="C3319">
        <v>3.85</v>
      </c>
      <c r="D3319">
        <v>4.2300000000000004</v>
      </c>
      <c r="E3319" s="2">
        <v>5.33</v>
      </c>
      <c r="F3319">
        <v>5.85</v>
      </c>
      <c r="G3319" s="49">
        <v>6.32</v>
      </c>
      <c r="H3319">
        <v>6.47</v>
      </c>
    </row>
    <row r="3320" spans="2:8" x14ac:dyDescent="0.25">
      <c r="B3320" s="1">
        <v>40065</v>
      </c>
      <c r="C3320">
        <v>3.83</v>
      </c>
      <c r="D3320">
        <v>4.22</v>
      </c>
      <c r="E3320" s="2">
        <v>5.32</v>
      </c>
      <c r="F3320">
        <v>5.84</v>
      </c>
      <c r="G3320" s="49">
        <v>6.31</v>
      </c>
      <c r="H3320">
        <v>6.48</v>
      </c>
    </row>
    <row r="3321" spans="2:8" x14ac:dyDescent="0.25">
      <c r="B3321" s="1">
        <v>40066</v>
      </c>
      <c r="C3321">
        <v>3.73</v>
      </c>
      <c r="D3321">
        <v>4.0999999999999996</v>
      </c>
      <c r="E3321" s="2">
        <v>5.19</v>
      </c>
      <c r="F3321">
        <v>5.68</v>
      </c>
      <c r="G3321" s="49">
        <v>6.18</v>
      </c>
      <c r="H3321">
        <v>6.3</v>
      </c>
    </row>
    <row r="3322" spans="2:8" x14ac:dyDescent="0.25">
      <c r="B3322" s="1">
        <v>40067</v>
      </c>
      <c r="C3322">
        <v>3.69</v>
      </c>
      <c r="D3322">
        <v>4.08</v>
      </c>
      <c r="E3322" s="2">
        <v>5.17</v>
      </c>
      <c r="F3322">
        <v>5.66</v>
      </c>
      <c r="G3322" s="49">
        <v>6.15</v>
      </c>
      <c r="H3322">
        <v>6.28</v>
      </c>
    </row>
    <row r="3323" spans="2:8" x14ac:dyDescent="0.25">
      <c r="B3323" s="1">
        <v>40070</v>
      </c>
      <c r="C3323">
        <v>3.68</v>
      </c>
      <c r="D3323">
        <v>4.12</v>
      </c>
      <c r="E3323" s="2">
        <v>5.2</v>
      </c>
      <c r="F3323">
        <v>5.69</v>
      </c>
      <c r="G3323" s="49">
        <v>6.19</v>
      </c>
      <c r="H3323">
        <v>6.3</v>
      </c>
    </row>
    <row r="3324" spans="2:8" x14ac:dyDescent="0.25">
      <c r="B3324" s="1">
        <v>40071</v>
      </c>
      <c r="C3324">
        <v>3.65</v>
      </c>
      <c r="D3324">
        <v>4.12</v>
      </c>
      <c r="E3324" s="2">
        <v>5.21</v>
      </c>
      <c r="F3324">
        <v>5.7</v>
      </c>
      <c r="G3324" s="49">
        <v>6.21</v>
      </c>
      <c r="H3324">
        <v>6.32</v>
      </c>
    </row>
    <row r="3325" spans="2:8" x14ac:dyDescent="0.25">
      <c r="B3325" s="1">
        <v>40072</v>
      </c>
      <c r="C3325">
        <v>3.67</v>
      </c>
      <c r="D3325">
        <v>4.1399999999999997</v>
      </c>
      <c r="E3325" s="2">
        <v>5.22</v>
      </c>
      <c r="F3325">
        <v>5.69</v>
      </c>
      <c r="G3325" s="49">
        <v>6.19</v>
      </c>
      <c r="H3325">
        <v>6.3</v>
      </c>
    </row>
    <row r="3326" spans="2:8" x14ac:dyDescent="0.25">
      <c r="B3326" s="1">
        <v>40073</v>
      </c>
      <c r="C3326">
        <v>3.63</v>
      </c>
      <c r="D3326">
        <v>4.08</v>
      </c>
      <c r="E3326" s="2">
        <v>5.15</v>
      </c>
      <c r="F3326">
        <v>5.62</v>
      </c>
      <c r="G3326" s="49">
        <v>6.12</v>
      </c>
      <c r="H3326">
        <v>6.21</v>
      </c>
    </row>
    <row r="3327" spans="2:8" x14ac:dyDescent="0.25">
      <c r="B3327" s="1">
        <v>40074</v>
      </c>
      <c r="C3327">
        <v>3.64</v>
      </c>
      <c r="D3327">
        <v>4.1399999999999997</v>
      </c>
      <c r="E3327" s="2">
        <v>5.21</v>
      </c>
      <c r="F3327">
        <v>5.68</v>
      </c>
      <c r="G3327" s="49">
        <v>6.16</v>
      </c>
      <c r="H3327">
        <v>6.26</v>
      </c>
    </row>
    <row r="3328" spans="2:8" x14ac:dyDescent="0.25">
      <c r="B3328" s="1">
        <v>40077</v>
      </c>
      <c r="C3328">
        <v>3.62</v>
      </c>
      <c r="D3328">
        <v>4.13</v>
      </c>
      <c r="E3328" s="2">
        <v>5.2</v>
      </c>
      <c r="F3328">
        <v>5.68</v>
      </c>
      <c r="G3328" s="49">
        <v>6.15</v>
      </c>
      <c r="H3328">
        <v>6.27</v>
      </c>
    </row>
    <row r="3329" spans="2:8" x14ac:dyDescent="0.25">
      <c r="B3329" s="1">
        <v>40078</v>
      </c>
      <c r="C3329">
        <v>3.58</v>
      </c>
      <c r="D3329">
        <v>4.08</v>
      </c>
      <c r="E3329" s="2">
        <v>5.14</v>
      </c>
      <c r="F3329">
        <v>5.64</v>
      </c>
      <c r="G3329" s="49">
        <v>6.12</v>
      </c>
      <c r="H3329">
        <v>6.22</v>
      </c>
    </row>
    <row r="3330" spans="2:8" x14ac:dyDescent="0.25">
      <c r="B3330" s="1">
        <v>40079</v>
      </c>
      <c r="C3330">
        <v>3.54</v>
      </c>
      <c r="D3330">
        <v>4.03</v>
      </c>
      <c r="E3330" s="2">
        <v>5.09</v>
      </c>
      <c r="F3330">
        <v>5.6</v>
      </c>
      <c r="G3330" s="49">
        <v>6.08</v>
      </c>
      <c r="H3330">
        <v>6.2</v>
      </c>
    </row>
    <row r="3331" spans="2:8" x14ac:dyDescent="0.25">
      <c r="B3331" s="1">
        <v>40080</v>
      </c>
      <c r="C3331">
        <v>3.51</v>
      </c>
      <c r="D3331">
        <v>4</v>
      </c>
      <c r="E3331" s="2">
        <v>5.05</v>
      </c>
      <c r="F3331">
        <v>5.57</v>
      </c>
      <c r="G3331" s="49">
        <v>6.04</v>
      </c>
      <c r="H3331">
        <v>6.19</v>
      </c>
    </row>
    <row r="3332" spans="2:8" x14ac:dyDescent="0.25">
      <c r="B3332" s="1">
        <v>40081</v>
      </c>
      <c r="C3332">
        <v>3.57</v>
      </c>
      <c r="D3332">
        <v>4</v>
      </c>
      <c r="E3332" s="2">
        <v>5.04</v>
      </c>
      <c r="F3332">
        <v>5.53</v>
      </c>
      <c r="G3332" s="49">
        <v>5.98</v>
      </c>
      <c r="H3332">
        <v>6.12</v>
      </c>
    </row>
    <row r="3333" spans="2:8" x14ac:dyDescent="0.25">
      <c r="B3333" s="1">
        <v>40084</v>
      </c>
      <c r="C3333">
        <v>3.54</v>
      </c>
      <c r="D3333">
        <v>3.99</v>
      </c>
      <c r="E3333" s="2">
        <v>5.0199999999999996</v>
      </c>
      <c r="F3333">
        <v>5.51</v>
      </c>
      <c r="G3333" s="49">
        <v>5.95</v>
      </c>
      <c r="H3333">
        <v>6.08</v>
      </c>
    </row>
    <row r="3334" spans="2:8" x14ac:dyDescent="0.25">
      <c r="B3334" s="1">
        <v>40085</v>
      </c>
      <c r="C3334">
        <v>3.53</v>
      </c>
      <c r="D3334">
        <v>4</v>
      </c>
      <c r="E3334" s="2">
        <v>5.03</v>
      </c>
      <c r="F3334">
        <v>5.52</v>
      </c>
      <c r="G3334" s="49">
        <v>5.95</v>
      </c>
      <c r="H3334">
        <v>6.09</v>
      </c>
    </row>
    <row r="3335" spans="2:8" x14ac:dyDescent="0.25">
      <c r="B3335" s="1">
        <v>40086</v>
      </c>
      <c r="C3335">
        <v>3.52</v>
      </c>
      <c r="D3335">
        <v>4.05</v>
      </c>
      <c r="E3335" s="2">
        <v>5.07</v>
      </c>
      <c r="F3335">
        <v>5.58</v>
      </c>
      <c r="G3335" s="49">
        <v>5.97</v>
      </c>
      <c r="H3335">
        <v>6.15</v>
      </c>
    </row>
    <row r="3336" spans="2:8" x14ac:dyDescent="0.25">
      <c r="B3336" s="1">
        <v>40087</v>
      </c>
      <c r="C3336">
        <v>3.47</v>
      </c>
      <c r="D3336">
        <v>3.95</v>
      </c>
      <c r="E3336" s="2">
        <v>4.99</v>
      </c>
      <c r="F3336">
        <v>5.49</v>
      </c>
      <c r="G3336" s="49">
        <v>5.89</v>
      </c>
      <c r="H3336">
        <v>6.09</v>
      </c>
    </row>
    <row r="3337" spans="2:8" x14ac:dyDescent="0.25">
      <c r="B3337" s="1">
        <v>40088</v>
      </c>
      <c r="C3337">
        <v>3.49</v>
      </c>
      <c r="D3337">
        <v>3.98</v>
      </c>
      <c r="E3337" s="2">
        <v>5.0199999999999996</v>
      </c>
      <c r="F3337">
        <v>5.53</v>
      </c>
      <c r="G3337" s="49">
        <v>5.92</v>
      </c>
      <c r="H3337">
        <v>6.15</v>
      </c>
    </row>
    <row r="3338" spans="2:8" x14ac:dyDescent="0.25">
      <c r="B3338" s="1">
        <v>40091</v>
      </c>
      <c r="C3338">
        <v>3.46</v>
      </c>
      <c r="D3338">
        <v>3.97</v>
      </c>
      <c r="E3338" s="2">
        <v>5.01</v>
      </c>
      <c r="F3338">
        <v>5.51</v>
      </c>
      <c r="G3338" s="49">
        <v>5.93</v>
      </c>
      <c r="H3338">
        <v>6.15</v>
      </c>
    </row>
    <row r="3339" spans="2:8" x14ac:dyDescent="0.25">
      <c r="B3339" s="1">
        <v>40092</v>
      </c>
      <c r="C3339">
        <v>3.43</v>
      </c>
      <c r="D3339">
        <v>3.97</v>
      </c>
      <c r="E3339" s="2">
        <v>5.01</v>
      </c>
      <c r="F3339">
        <v>5.51</v>
      </c>
      <c r="G3339" s="49">
        <v>5.94</v>
      </c>
      <c r="H3339">
        <v>6.16</v>
      </c>
    </row>
    <row r="3340" spans="2:8" x14ac:dyDescent="0.25">
      <c r="B3340" s="1">
        <v>40093</v>
      </c>
      <c r="C3340">
        <v>3.39</v>
      </c>
      <c r="D3340">
        <v>3.9</v>
      </c>
      <c r="E3340" s="2">
        <v>4.9400000000000004</v>
      </c>
      <c r="F3340">
        <v>5.44</v>
      </c>
      <c r="G3340" s="49">
        <v>5.87</v>
      </c>
      <c r="H3340">
        <v>6.09</v>
      </c>
    </row>
    <row r="3341" spans="2:8" x14ac:dyDescent="0.25">
      <c r="B3341" s="1">
        <v>40094</v>
      </c>
      <c r="C3341">
        <v>3.42</v>
      </c>
      <c r="D3341">
        <v>3.95</v>
      </c>
      <c r="E3341" s="2">
        <v>4.99</v>
      </c>
      <c r="F3341">
        <v>5.51</v>
      </c>
      <c r="G3341" s="49">
        <v>5.93</v>
      </c>
      <c r="H3341">
        <v>6.18</v>
      </c>
    </row>
    <row r="3342" spans="2:8" x14ac:dyDescent="0.25">
      <c r="B3342" s="1">
        <v>40095</v>
      </c>
      <c r="C3342">
        <v>3.48</v>
      </c>
      <c r="D3342">
        <v>4.0599999999999996</v>
      </c>
      <c r="E3342" s="2">
        <v>5.0999999999999996</v>
      </c>
      <c r="F3342">
        <v>5.62</v>
      </c>
      <c r="G3342" s="49">
        <v>6.03</v>
      </c>
      <c r="H3342">
        <v>6.31</v>
      </c>
    </row>
    <row r="3343" spans="2:8" x14ac:dyDescent="0.25">
      <c r="B3343" s="1">
        <v>40098</v>
      </c>
      <c r="C3343">
        <v>3.47</v>
      </c>
      <c r="D3343">
        <v>4.05</v>
      </c>
      <c r="E3343" s="2">
        <v>5.0999999999999996</v>
      </c>
      <c r="F3343">
        <v>5.62</v>
      </c>
      <c r="G3343" s="49">
        <v>6.03</v>
      </c>
      <c r="H3343">
        <v>6.31</v>
      </c>
    </row>
    <row r="3344" spans="2:8" x14ac:dyDescent="0.25">
      <c r="B3344" s="1">
        <v>40099</v>
      </c>
      <c r="C3344">
        <v>3.39</v>
      </c>
      <c r="D3344">
        <v>3.97</v>
      </c>
      <c r="E3344" s="2">
        <v>5.01</v>
      </c>
      <c r="F3344">
        <v>5.54</v>
      </c>
      <c r="G3344" s="49">
        <v>5.96</v>
      </c>
      <c r="H3344">
        <v>6.23</v>
      </c>
    </row>
    <row r="3345" spans="2:8" x14ac:dyDescent="0.25">
      <c r="B3345" s="1">
        <v>40100</v>
      </c>
      <c r="C3345">
        <v>3.41</v>
      </c>
      <c r="D3345">
        <v>4.0199999999999996</v>
      </c>
      <c r="E3345" s="2">
        <v>5.07</v>
      </c>
      <c r="F3345">
        <v>5.62</v>
      </c>
      <c r="G3345" s="49">
        <v>6.05</v>
      </c>
      <c r="H3345">
        <v>6.32</v>
      </c>
    </row>
    <row r="3346" spans="2:8" x14ac:dyDescent="0.25">
      <c r="B3346" s="1">
        <v>40101</v>
      </c>
      <c r="C3346">
        <v>3.43</v>
      </c>
      <c r="D3346">
        <v>4.0599999999999996</v>
      </c>
      <c r="E3346" s="2">
        <v>5.1100000000000003</v>
      </c>
      <c r="F3346">
        <v>5.65</v>
      </c>
      <c r="G3346" s="49">
        <v>6.09</v>
      </c>
      <c r="H3346">
        <v>6.35</v>
      </c>
    </row>
    <row r="3347" spans="2:8" x14ac:dyDescent="0.25">
      <c r="B3347" s="1">
        <v>40102</v>
      </c>
      <c r="C3347">
        <v>3.43</v>
      </c>
      <c r="D3347">
        <v>4.0199999999999996</v>
      </c>
      <c r="E3347" s="2">
        <v>5.0599999999999996</v>
      </c>
      <c r="F3347">
        <v>5.6</v>
      </c>
      <c r="G3347" s="49">
        <v>6.03</v>
      </c>
      <c r="H3347">
        <v>6.28</v>
      </c>
    </row>
    <row r="3348" spans="2:8" x14ac:dyDescent="0.25">
      <c r="B3348" s="1">
        <v>40105</v>
      </c>
      <c r="C3348">
        <v>3.41</v>
      </c>
      <c r="D3348">
        <v>4</v>
      </c>
      <c r="E3348" s="2">
        <v>5.04</v>
      </c>
      <c r="F3348">
        <v>5.56</v>
      </c>
      <c r="G3348" s="49">
        <v>6.01</v>
      </c>
      <c r="H3348">
        <v>6.24</v>
      </c>
    </row>
    <row r="3349" spans="2:8" x14ac:dyDescent="0.25">
      <c r="B3349" s="1">
        <v>40106</v>
      </c>
      <c r="C3349">
        <v>3.35</v>
      </c>
      <c r="D3349">
        <v>3.92</v>
      </c>
      <c r="E3349" s="2">
        <v>4.96</v>
      </c>
      <c r="F3349">
        <v>5.49</v>
      </c>
      <c r="G3349" s="49">
        <v>5.95</v>
      </c>
      <c r="H3349">
        <v>6.17</v>
      </c>
    </row>
    <row r="3350" spans="2:8" x14ac:dyDescent="0.25">
      <c r="B3350" s="1">
        <v>40107</v>
      </c>
      <c r="C3350">
        <v>3.39</v>
      </c>
      <c r="D3350">
        <v>3.99</v>
      </c>
      <c r="E3350" s="2">
        <v>5.03</v>
      </c>
      <c r="F3350">
        <v>5.55</v>
      </c>
      <c r="G3350" s="49">
        <v>6</v>
      </c>
      <c r="H3350">
        <v>6.22</v>
      </c>
    </row>
    <row r="3351" spans="2:8" x14ac:dyDescent="0.25">
      <c r="B3351" s="1">
        <v>40108</v>
      </c>
      <c r="C3351">
        <v>3.34</v>
      </c>
      <c r="D3351">
        <v>3.96</v>
      </c>
      <c r="E3351" s="2">
        <v>5.0199999999999996</v>
      </c>
      <c r="F3351">
        <v>5.55</v>
      </c>
      <c r="G3351" s="49">
        <v>6</v>
      </c>
      <c r="H3351">
        <v>6.23</v>
      </c>
    </row>
    <row r="3352" spans="2:8" x14ac:dyDescent="0.25">
      <c r="B3352" s="1">
        <v>40109</v>
      </c>
      <c r="C3352">
        <v>3.36</v>
      </c>
      <c r="D3352">
        <v>4.0199999999999996</v>
      </c>
      <c r="E3352" s="2">
        <v>5.0599999999999996</v>
      </c>
      <c r="F3352">
        <v>5.58</v>
      </c>
      <c r="G3352" s="49">
        <v>6.04</v>
      </c>
      <c r="H3352">
        <v>6.26</v>
      </c>
    </row>
    <row r="3353" spans="2:8" x14ac:dyDescent="0.25">
      <c r="B3353" s="1">
        <v>40112</v>
      </c>
      <c r="C3353">
        <v>3.36</v>
      </c>
      <c r="D3353">
        <v>4.0599999999999996</v>
      </c>
      <c r="E3353" s="2">
        <v>5.0999999999999996</v>
      </c>
      <c r="F3353">
        <v>5.63</v>
      </c>
      <c r="G3353" s="49">
        <v>6.1</v>
      </c>
      <c r="H3353">
        <v>6.32</v>
      </c>
    </row>
    <row r="3354" spans="2:8" x14ac:dyDescent="0.25">
      <c r="B3354" s="1">
        <v>40113</v>
      </c>
      <c r="C3354">
        <v>3.24</v>
      </c>
      <c r="D3354">
        <v>3.93</v>
      </c>
      <c r="E3354" s="2">
        <v>4.9800000000000004</v>
      </c>
      <c r="F3354">
        <v>5.53</v>
      </c>
      <c r="G3354" s="49">
        <v>6</v>
      </c>
      <c r="H3354">
        <v>6.24</v>
      </c>
    </row>
    <row r="3355" spans="2:8" x14ac:dyDescent="0.25">
      <c r="B3355" s="1">
        <v>40114</v>
      </c>
      <c r="C3355">
        <v>3.18</v>
      </c>
      <c r="D3355">
        <v>3.88</v>
      </c>
      <c r="E3355" s="2">
        <v>4.93</v>
      </c>
      <c r="F3355">
        <v>5.49</v>
      </c>
      <c r="G3355" s="49">
        <v>5.97</v>
      </c>
      <c r="H3355">
        <v>6.2</v>
      </c>
    </row>
    <row r="3356" spans="2:8" x14ac:dyDescent="0.25">
      <c r="B3356" s="1">
        <v>40115</v>
      </c>
      <c r="C3356">
        <v>3.22</v>
      </c>
      <c r="D3356">
        <v>3.94</v>
      </c>
      <c r="E3356" s="2">
        <v>5</v>
      </c>
      <c r="F3356">
        <v>5.58</v>
      </c>
      <c r="G3356" s="49">
        <v>6.05</v>
      </c>
      <c r="H3356">
        <v>6.3</v>
      </c>
    </row>
    <row r="3357" spans="2:8" x14ac:dyDescent="0.25">
      <c r="B3357" s="1">
        <v>40116</v>
      </c>
      <c r="C3357">
        <v>3.14</v>
      </c>
      <c r="D3357">
        <v>3.82</v>
      </c>
      <c r="E3357" s="2">
        <v>4.88</v>
      </c>
      <c r="F3357">
        <v>5.46</v>
      </c>
      <c r="G3357" s="49">
        <v>5.96</v>
      </c>
      <c r="H3357">
        <v>6.18</v>
      </c>
    </row>
    <row r="3358" spans="2:8" x14ac:dyDescent="0.25">
      <c r="B3358" s="1">
        <v>40117</v>
      </c>
      <c r="C3358">
        <v>3.12</v>
      </c>
      <c r="D3358">
        <v>3.9</v>
      </c>
      <c r="E3358" s="2">
        <v>4.9400000000000004</v>
      </c>
      <c r="F3358">
        <v>5.5</v>
      </c>
      <c r="G3358" s="49">
        <v>6.05</v>
      </c>
      <c r="H3358">
        <v>6.21</v>
      </c>
    </row>
    <row r="3359" spans="2:8" x14ac:dyDescent="0.25">
      <c r="B3359" s="1">
        <v>40119</v>
      </c>
      <c r="C3359">
        <v>3.14</v>
      </c>
      <c r="D3359">
        <v>3.93</v>
      </c>
      <c r="E3359" s="2">
        <v>4.96</v>
      </c>
      <c r="F3359">
        <v>5.52</v>
      </c>
      <c r="G3359" s="49">
        <v>6.05</v>
      </c>
      <c r="H3359">
        <v>6.24</v>
      </c>
    </row>
    <row r="3360" spans="2:8" x14ac:dyDescent="0.25">
      <c r="B3360" s="1">
        <v>40120</v>
      </c>
      <c r="C3360">
        <v>3.14</v>
      </c>
      <c r="D3360">
        <v>3.96</v>
      </c>
      <c r="E3360" s="2">
        <v>4.99</v>
      </c>
      <c r="F3360">
        <v>5.57</v>
      </c>
      <c r="G3360" s="49">
        <v>6.09</v>
      </c>
      <c r="H3360">
        <v>6.31</v>
      </c>
    </row>
    <row r="3361" spans="2:8" x14ac:dyDescent="0.25">
      <c r="B3361" s="1">
        <v>40121</v>
      </c>
      <c r="C3361">
        <v>3.13</v>
      </c>
      <c r="D3361">
        <v>3.97</v>
      </c>
      <c r="E3361" s="2">
        <v>5.03</v>
      </c>
      <c r="F3361">
        <v>5.64</v>
      </c>
      <c r="G3361" s="49">
        <v>6.14</v>
      </c>
      <c r="H3361">
        <v>6.4</v>
      </c>
    </row>
    <row r="3362" spans="2:8" x14ac:dyDescent="0.25">
      <c r="B3362" s="1">
        <v>40122</v>
      </c>
      <c r="C3362">
        <v>3.1</v>
      </c>
      <c r="D3362">
        <v>3.93</v>
      </c>
      <c r="E3362" s="2">
        <v>4.99</v>
      </c>
      <c r="F3362">
        <v>5.61</v>
      </c>
      <c r="G3362" s="49">
        <v>6.12</v>
      </c>
      <c r="H3362">
        <v>6.37</v>
      </c>
    </row>
    <row r="3363" spans="2:8" x14ac:dyDescent="0.25">
      <c r="B3363" s="1">
        <v>40123</v>
      </c>
      <c r="C3363">
        <v>3.06</v>
      </c>
      <c r="D3363">
        <v>3.89</v>
      </c>
      <c r="E3363" s="2">
        <v>4.95</v>
      </c>
      <c r="F3363">
        <v>5.57</v>
      </c>
      <c r="G3363" s="49">
        <v>6.1</v>
      </c>
      <c r="H3363">
        <v>6.33</v>
      </c>
    </row>
    <row r="3364" spans="2:8" x14ac:dyDescent="0.25">
      <c r="B3364" s="1">
        <v>40126</v>
      </c>
      <c r="C3364">
        <v>3.04</v>
      </c>
      <c r="D3364">
        <v>3.87</v>
      </c>
      <c r="E3364" s="2">
        <v>4.92</v>
      </c>
      <c r="F3364">
        <v>5.54</v>
      </c>
      <c r="G3364" s="49">
        <v>6.08</v>
      </c>
      <c r="H3364">
        <v>6.33</v>
      </c>
    </row>
    <row r="3365" spans="2:8" x14ac:dyDescent="0.25">
      <c r="B3365" s="1">
        <v>40127</v>
      </c>
      <c r="C3365">
        <v>3.02</v>
      </c>
      <c r="D3365">
        <v>3.85</v>
      </c>
      <c r="E3365" s="2">
        <v>4.92</v>
      </c>
      <c r="F3365">
        <v>5.53</v>
      </c>
      <c r="G3365" s="49">
        <v>6.06</v>
      </c>
      <c r="H3365">
        <v>6.34</v>
      </c>
    </row>
    <row r="3366" spans="2:8" x14ac:dyDescent="0.25">
      <c r="B3366" s="1">
        <v>40128</v>
      </c>
      <c r="C3366">
        <v>3.02</v>
      </c>
      <c r="D3366">
        <v>3.85</v>
      </c>
      <c r="E3366" s="2">
        <v>4.92</v>
      </c>
      <c r="F3366">
        <v>5.53</v>
      </c>
      <c r="G3366" s="49">
        <v>6.06</v>
      </c>
      <c r="H3366">
        <v>6.34</v>
      </c>
    </row>
    <row r="3367" spans="2:8" x14ac:dyDescent="0.25">
      <c r="B3367" s="1">
        <v>40129</v>
      </c>
      <c r="C3367">
        <v>3</v>
      </c>
      <c r="D3367">
        <v>3.81</v>
      </c>
      <c r="E3367" s="2">
        <v>4.87</v>
      </c>
      <c r="F3367">
        <v>5.49</v>
      </c>
      <c r="G3367" s="49">
        <v>6.04</v>
      </c>
      <c r="H3367">
        <v>6.31</v>
      </c>
    </row>
    <row r="3368" spans="2:8" x14ac:dyDescent="0.25">
      <c r="B3368" s="1">
        <v>40130</v>
      </c>
      <c r="C3368">
        <v>3</v>
      </c>
      <c r="D3368">
        <v>3.8</v>
      </c>
      <c r="E3368" s="2">
        <v>4.87</v>
      </c>
      <c r="F3368">
        <v>5.47</v>
      </c>
      <c r="G3368" s="49">
        <v>6.02</v>
      </c>
      <c r="H3368">
        <v>6.28</v>
      </c>
    </row>
    <row r="3369" spans="2:8" x14ac:dyDescent="0.25">
      <c r="B3369" s="1">
        <v>40133</v>
      </c>
      <c r="C3369">
        <v>2.94</v>
      </c>
      <c r="D3369">
        <v>3.71</v>
      </c>
      <c r="E3369" s="2">
        <v>4.76</v>
      </c>
      <c r="F3369">
        <v>5.36</v>
      </c>
      <c r="G3369" s="49">
        <v>5.9</v>
      </c>
      <c r="H3369">
        <v>6.16</v>
      </c>
    </row>
    <row r="3370" spans="2:8" x14ac:dyDescent="0.25">
      <c r="B3370" s="1">
        <v>40134</v>
      </c>
      <c r="C3370">
        <v>2.92</v>
      </c>
      <c r="D3370">
        <v>3.7</v>
      </c>
      <c r="E3370" s="2">
        <v>4.75</v>
      </c>
      <c r="F3370">
        <v>5.35</v>
      </c>
      <c r="G3370" s="49">
        <v>5.88</v>
      </c>
      <c r="H3370">
        <v>6.15</v>
      </c>
    </row>
    <row r="3371" spans="2:8" x14ac:dyDescent="0.25">
      <c r="B3371" s="1">
        <v>40135</v>
      </c>
      <c r="C3371">
        <v>2.92</v>
      </c>
      <c r="D3371">
        <v>3.72</v>
      </c>
      <c r="E3371" s="2">
        <v>4.78</v>
      </c>
      <c r="F3371">
        <v>5.39</v>
      </c>
      <c r="G3371" s="49">
        <v>5.93</v>
      </c>
      <c r="H3371">
        <v>6.2</v>
      </c>
    </row>
    <row r="3372" spans="2:8" x14ac:dyDescent="0.25">
      <c r="B3372" s="1">
        <v>40136</v>
      </c>
      <c r="C3372">
        <v>2.86</v>
      </c>
      <c r="D3372">
        <v>3.66</v>
      </c>
      <c r="E3372" s="2">
        <v>4.74</v>
      </c>
      <c r="F3372">
        <v>5.37</v>
      </c>
      <c r="G3372" s="49">
        <v>5.89</v>
      </c>
      <c r="H3372">
        <v>6.2</v>
      </c>
    </row>
    <row r="3373" spans="2:8" x14ac:dyDescent="0.25">
      <c r="B3373" s="1">
        <v>40137</v>
      </c>
      <c r="C3373">
        <v>2.87</v>
      </c>
      <c r="D3373">
        <v>3.67</v>
      </c>
      <c r="E3373" s="2">
        <v>4.76</v>
      </c>
      <c r="F3373">
        <v>5.38</v>
      </c>
      <c r="G3373" s="49">
        <v>5.9</v>
      </c>
      <c r="H3373">
        <v>6.21</v>
      </c>
    </row>
    <row r="3374" spans="2:8" x14ac:dyDescent="0.25">
      <c r="B3374" s="1">
        <v>40140</v>
      </c>
      <c r="C3374">
        <v>2.88</v>
      </c>
      <c r="D3374">
        <v>3.67</v>
      </c>
      <c r="E3374" s="2">
        <v>4.76</v>
      </c>
      <c r="F3374">
        <v>5.39</v>
      </c>
      <c r="G3374" s="49">
        <v>5.9</v>
      </c>
      <c r="H3374">
        <v>6.2</v>
      </c>
    </row>
    <row r="3375" spans="2:8" x14ac:dyDescent="0.25">
      <c r="B3375" s="1">
        <v>40141</v>
      </c>
      <c r="C3375">
        <v>2.84</v>
      </c>
      <c r="D3375">
        <v>3.61</v>
      </c>
      <c r="E3375" s="2">
        <v>4.7</v>
      </c>
      <c r="F3375">
        <v>5.35</v>
      </c>
      <c r="G3375" s="49">
        <v>5.86</v>
      </c>
      <c r="H3375">
        <v>6.17</v>
      </c>
    </row>
    <row r="3376" spans="2:8" x14ac:dyDescent="0.25">
      <c r="B3376" s="1">
        <v>40142</v>
      </c>
      <c r="C3376">
        <v>2.85</v>
      </c>
      <c r="D3376">
        <v>3.59</v>
      </c>
      <c r="E3376" s="2">
        <v>4.67</v>
      </c>
      <c r="F3376">
        <v>5.31</v>
      </c>
      <c r="G3376" s="49">
        <v>5.82</v>
      </c>
      <c r="H3376">
        <v>6.16</v>
      </c>
    </row>
    <row r="3377" spans="2:8" x14ac:dyDescent="0.25">
      <c r="B3377" s="1">
        <v>40143</v>
      </c>
      <c r="C3377">
        <v>2.84</v>
      </c>
      <c r="D3377">
        <v>3.59</v>
      </c>
      <c r="E3377" s="2">
        <v>4.67</v>
      </c>
      <c r="F3377">
        <v>5.31</v>
      </c>
      <c r="G3377" s="49">
        <v>5.82</v>
      </c>
      <c r="H3377">
        <v>6.16</v>
      </c>
    </row>
    <row r="3378" spans="2:8" x14ac:dyDescent="0.25">
      <c r="B3378" s="1">
        <v>40144</v>
      </c>
      <c r="C3378">
        <v>2.81</v>
      </c>
      <c r="D3378">
        <v>3.52</v>
      </c>
      <c r="E3378" s="2">
        <v>4.6100000000000003</v>
      </c>
      <c r="F3378">
        <v>5.26</v>
      </c>
      <c r="G3378" s="49">
        <v>5.78</v>
      </c>
      <c r="H3378">
        <v>6.14</v>
      </c>
    </row>
    <row r="3379" spans="2:8" x14ac:dyDescent="0.25">
      <c r="B3379" s="1">
        <v>40147</v>
      </c>
      <c r="C3379">
        <v>2.79</v>
      </c>
      <c r="D3379">
        <v>3.59</v>
      </c>
      <c r="E3379" s="2">
        <v>4.66</v>
      </c>
      <c r="F3379">
        <v>5.29</v>
      </c>
      <c r="G3379" s="49">
        <v>5.71</v>
      </c>
      <c r="H3379">
        <v>6.16</v>
      </c>
    </row>
    <row r="3380" spans="2:8" x14ac:dyDescent="0.25">
      <c r="B3380" s="1">
        <v>40148</v>
      </c>
      <c r="C3380">
        <v>2.82</v>
      </c>
      <c r="D3380">
        <v>3.61</v>
      </c>
      <c r="E3380" s="2">
        <v>4.6900000000000004</v>
      </c>
      <c r="F3380">
        <v>5.35</v>
      </c>
      <c r="G3380" s="49">
        <v>5.76</v>
      </c>
      <c r="H3380">
        <v>6.24</v>
      </c>
    </row>
    <row r="3381" spans="2:8" x14ac:dyDescent="0.25">
      <c r="B3381" s="1">
        <v>40149</v>
      </c>
      <c r="C3381">
        <v>2.86</v>
      </c>
      <c r="D3381">
        <v>3.66</v>
      </c>
      <c r="E3381" s="2">
        <v>4.74</v>
      </c>
      <c r="F3381">
        <v>5.39</v>
      </c>
      <c r="G3381" s="49">
        <v>5.79</v>
      </c>
      <c r="H3381">
        <v>6.23</v>
      </c>
    </row>
    <row r="3382" spans="2:8" x14ac:dyDescent="0.25">
      <c r="B3382" s="1">
        <v>40150</v>
      </c>
      <c r="C3382">
        <v>2.84</v>
      </c>
      <c r="D3382">
        <v>3.68</v>
      </c>
      <c r="E3382" s="2">
        <v>4.76</v>
      </c>
      <c r="F3382">
        <v>5.42</v>
      </c>
      <c r="G3382" s="49">
        <v>5.83</v>
      </c>
      <c r="H3382">
        <v>6.26</v>
      </c>
    </row>
    <row r="3383" spans="2:8" x14ac:dyDescent="0.25">
      <c r="B3383" s="1">
        <v>40151</v>
      </c>
      <c r="C3383">
        <v>2.94</v>
      </c>
      <c r="D3383">
        <v>3.79</v>
      </c>
      <c r="E3383" s="2">
        <v>4.8600000000000003</v>
      </c>
      <c r="F3383">
        <v>5.5</v>
      </c>
      <c r="G3383" s="49">
        <v>5.9</v>
      </c>
      <c r="H3383">
        <v>6.33</v>
      </c>
    </row>
    <row r="3384" spans="2:8" x14ac:dyDescent="0.25">
      <c r="B3384" s="1">
        <v>40154</v>
      </c>
      <c r="C3384">
        <v>2.85</v>
      </c>
      <c r="D3384">
        <v>3.7</v>
      </c>
      <c r="E3384" s="2">
        <v>4.79</v>
      </c>
      <c r="F3384">
        <v>5.44</v>
      </c>
      <c r="G3384" s="49">
        <v>5.86</v>
      </c>
      <c r="H3384">
        <v>6.31</v>
      </c>
    </row>
    <row r="3385" spans="2:8" x14ac:dyDescent="0.25">
      <c r="B3385" s="1">
        <v>40155</v>
      </c>
      <c r="C3385">
        <v>2.78</v>
      </c>
      <c r="D3385">
        <v>3.61</v>
      </c>
      <c r="E3385" s="2">
        <v>4.71</v>
      </c>
      <c r="F3385">
        <v>5.37</v>
      </c>
      <c r="G3385" s="49">
        <v>5.8</v>
      </c>
      <c r="H3385">
        <v>6.27</v>
      </c>
    </row>
    <row r="3386" spans="2:8" x14ac:dyDescent="0.25">
      <c r="B3386" s="1">
        <v>40156</v>
      </c>
      <c r="C3386">
        <v>2.8</v>
      </c>
      <c r="D3386">
        <v>3.63</v>
      </c>
      <c r="E3386" s="2">
        <v>4.7300000000000004</v>
      </c>
      <c r="F3386">
        <v>5.39</v>
      </c>
      <c r="G3386" s="49">
        <v>5.82</v>
      </c>
      <c r="H3386">
        <v>6.29</v>
      </c>
    </row>
    <row r="3387" spans="2:8" x14ac:dyDescent="0.25">
      <c r="B3387" s="1">
        <v>40157</v>
      </c>
      <c r="C3387">
        <v>2.78</v>
      </c>
      <c r="D3387">
        <v>3.65</v>
      </c>
      <c r="E3387" s="2">
        <v>4.76</v>
      </c>
      <c r="F3387">
        <v>5.42</v>
      </c>
      <c r="G3387" s="49">
        <v>5.86</v>
      </c>
      <c r="H3387">
        <v>6.36</v>
      </c>
    </row>
    <row r="3388" spans="2:8" x14ac:dyDescent="0.25">
      <c r="B3388" s="1">
        <v>40158</v>
      </c>
      <c r="C3388">
        <v>2.82</v>
      </c>
      <c r="D3388">
        <v>3.69</v>
      </c>
      <c r="E3388" s="2">
        <v>4.8099999999999996</v>
      </c>
      <c r="F3388">
        <v>5.45</v>
      </c>
      <c r="G3388" s="49">
        <v>5.89</v>
      </c>
      <c r="H3388">
        <v>6.34</v>
      </c>
    </row>
    <row r="3389" spans="2:8" x14ac:dyDescent="0.25">
      <c r="B3389" s="1">
        <v>40161</v>
      </c>
      <c r="C3389">
        <v>2.81</v>
      </c>
      <c r="D3389">
        <v>3.7</v>
      </c>
      <c r="E3389" s="2">
        <v>4.8099999999999996</v>
      </c>
      <c r="F3389">
        <v>5.41</v>
      </c>
      <c r="G3389" s="49">
        <v>5.87</v>
      </c>
      <c r="H3389">
        <v>6.28</v>
      </c>
    </row>
    <row r="3390" spans="2:8" x14ac:dyDescent="0.25">
      <c r="B3390" s="1">
        <v>40162</v>
      </c>
      <c r="C3390">
        <v>2.83</v>
      </c>
      <c r="D3390">
        <v>3.74</v>
      </c>
      <c r="E3390" s="2">
        <v>4.8499999999999996</v>
      </c>
      <c r="F3390">
        <v>5.44</v>
      </c>
      <c r="G3390" s="49">
        <v>5.91</v>
      </c>
      <c r="H3390">
        <v>6.32</v>
      </c>
    </row>
    <row r="3391" spans="2:8" x14ac:dyDescent="0.25">
      <c r="B3391" s="1">
        <v>40163</v>
      </c>
      <c r="C3391">
        <v>2.81</v>
      </c>
      <c r="D3391">
        <v>3.71</v>
      </c>
      <c r="E3391" s="2">
        <v>4.82</v>
      </c>
      <c r="F3391">
        <v>5.43</v>
      </c>
      <c r="G3391" s="49">
        <v>5.89</v>
      </c>
      <c r="H3391">
        <v>6.31</v>
      </c>
    </row>
    <row r="3392" spans="2:8" x14ac:dyDescent="0.25">
      <c r="B3392" s="1">
        <v>40164</v>
      </c>
      <c r="C3392">
        <v>2.73</v>
      </c>
      <c r="D3392">
        <v>3.59</v>
      </c>
      <c r="E3392" s="2">
        <v>4.7</v>
      </c>
      <c r="F3392">
        <v>5.31</v>
      </c>
      <c r="G3392" s="49">
        <v>5.78</v>
      </c>
      <c r="H3392">
        <v>6.19</v>
      </c>
    </row>
    <row r="3393" spans="2:8" x14ac:dyDescent="0.25">
      <c r="B3393" s="1">
        <v>40165</v>
      </c>
      <c r="C3393">
        <v>2.76</v>
      </c>
      <c r="D3393">
        <v>3.63</v>
      </c>
      <c r="E3393" s="2">
        <v>4.74</v>
      </c>
      <c r="F3393">
        <v>5.35</v>
      </c>
      <c r="G3393" s="49">
        <v>5.81</v>
      </c>
      <c r="H3393">
        <v>6.22</v>
      </c>
    </row>
    <row r="3394" spans="2:8" x14ac:dyDescent="0.25">
      <c r="B3394" s="1">
        <v>40168</v>
      </c>
      <c r="C3394">
        <v>2.82</v>
      </c>
      <c r="D3394">
        <v>3.74</v>
      </c>
      <c r="E3394" s="2">
        <v>4.8499999999999996</v>
      </c>
      <c r="F3394">
        <v>5.46</v>
      </c>
      <c r="G3394" s="49">
        <v>5.91</v>
      </c>
      <c r="H3394">
        <v>6.31</v>
      </c>
    </row>
    <row r="3395" spans="2:8" x14ac:dyDescent="0.25">
      <c r="B3395" s="1">
        <v>40169</v>
      </c>
      <c r="C3395">
        <v>2.86</v>
      </c>
      <c r="D3395">
        <v>3.78</v>
      </c>
      <c r="E3395" s="2">
        <v>4.88</v>
      </c>
      <c r="F3395">
        <v>5.5</v>
      </c>
      <c r="G3395" s="49">
        <v>5.95</v>
      </c>
      <c r="H3395">
        <v>6.34</v>
      </c>
    </row>
    <row r="3396" spans="2:8" x14ac:dyDescent="0.25">
      <c r="B3396" s="1">
        <v>40170</v>
      </c>
      <c r="C3396">
        <v>2.88</v>
      </c>
      <c r="D3396">
        <v>3.8</v>
      </c>
      <c r="E3396" s="2">
        <v>4.8899999999999997</v>
      </c>
      <c r="F3396">
        <v>5.49</v>
      </c>
      <c r="G3396" s="49">
        <v>5.94</v>
      </c>
      <c r="H3396">
        <v>6.33</v>
      </c>
    </row>
    <row r="3397" spans="2:8" x14ac:dyDescent="0.25">
      <c r="B3397" s="1">
        <v>40171</v>
      </c>
      <c r="C3397">
        <v>2.89</v>
      </c>
      <c r="D3397">
        <v>3.84</v>
      </c>
      <c r="E3397" s="2">
        <v>4.92</v>
      </c>
      <c r="F3397">
        <v>5.53</v>
      </c>
      <c r="G3397" s="49">
        <v>5.97</v>
      </c>
      <c r="H3397">
        <v>6.39</v>
      </c>
    </row>
    <row r="3398" spans="2:8" x14ac:dyDescent="0.25">
      <c r="B3398" s="1">
        <v>40175</v>
      </c>
      <c r="C3398">
        <v>2.93</v>
      </c>
      <c r="D3398">
        <v>3.88</v>
      </c>
      <c r="E3398" s="2">
        <v>4.96</v>
      </c>
      <c r="F3398">
        <v>5.56</v>
      </c>
      <c r="G3398" s="49">
        <v>5.99</v>
      </c>
      <c r="H3398">
        <v>6.4</v>
      </c>
    </row>
    <row r="3399" spans="2:8" x14ac:dyDescent="0.25">
      <c r="B3399" s="1">
        <v>40176</v>
      </c>
      <c r="C3399">
        <v>2.94</v>
      </c>
      <c r="D3399">
        <v>3.86</v>
      </c>
      <c r="E3399" s="2">
        <v>4.93</v>
      </c>
      <c r="F3399">
        <v>5.52</v>
      </c>
      <c r="G3399" s="49">
        <v>5.96</v>
      </c>
      <c r="H3399">
        <v>6.34</v>
      </c>
    </row>
    <row r="3400" spans="2:8" x14ac:dyDescent="0.25">
      <c r="B3400" s="1">
        <v>40177</v>
      </c>
      <c r="C3400">
        <v>2.92</v>
      </c>
      <c r="D3400">
        <v>3.84</v>
      </c>
      <c r="E3400" s="2">
        <v>4.9000000000000004</v>
      </c>
      <c r="F3400">
        <v>5.48</v>
      </c>
      <c r="G3400" s="49">
        <v>5.92</v>
      </c>
      <c r="H3400">
        <v>6.29</v>
      </c>
    </row>
    <row r="3401" spans="2:8" x14ac:dyDescent="0.25">
      <c r="B3401" s="1">
        <v>40178</v>
      </c>
      <c r="C3401">
        <v>3</v>
      </c>
      <c r="D3401">
        <v>3.95</v>
      </c>
      <c r="E3401" s="2">
        <v>5.0199999999999996</v>
      </c>
      <c r="F3401">
        <v>5.54</v>
      </c>
      <c r="G3401" s="49">
        <v>5.96</v>
      </c>
      <c r="H3401">
        <v>6.33</v>
      </c>
    </row>
    <row r="3402" spans="2:8" x14ac:dyDescent="0.25">
      <c r="B3402" s="1">
        <v>40182</v>
      </c>
      <c r="C3402">
        <v>2.93</v>
      </c>
      <c r="D3402">
        <v>3.92</v>
      </c>
      <c r="E3402" s="2">
        <v>4.99</v>
      </c>
      <c r="F3402">
        <v>5.5</v>
      </c>
      <c r="G3402" s="49">
        <v>5.95</v>
      </c>
      <c r="H3402">
        <v>6.33</v>
      </c>
    </row>
    <row r="3403" spans="2:8" x14ac:dyDescent="0.25">
      <c r="B3403" s="1">
        <v>40183</v>
      </c>
      <c r="C3403">
        <v>2.83</v>
      </c>
      <c r="D3403">
        <v>3.79</v>
      </c>
      <c r="E3403" s="2">
        <v>4.8600000000000003</v>
      </c>
      <c r="F3403">
        <v>5.38</v>
      </c>
      <c r="G3403" s="49">
        <v>5.83</v>
      </c>
      <c r="H3403">
        <v>6.24</v>
      </c>
    </row>
    <row r="3404" spans="2:8" x14ac:dyDescent="0.25">
      <c r="B3404" s="1">
        <v>40184</v>
      </c>
      <c r="C3404">
        <v>2.8</v>
      </c>
      <c r="D3404">
        <v>3.78</v>
      </c>
      <c r="E3404" s="2">
        <v>4.8600000000000003</v>
      </c>
      <c r="F3404">
        <v>5.4</v>
      </c>
      <c r="G3404" s="49">
        <v>5.86</v>
      </c>
      <c r="H3404">
        <v>6.3</v>
      </c>
    </row>
    <row r="3405" spans="2:8" x14ac:dyDescent="0.25">
      <c r="B3405" s="1">
        <v>40185</v>
      </c>
      <c r="C3405">
        <v>2.79</v>
      </c>
      <c r="D3405">
        <v>3.78</v>
      </c>
      <c r="E3405" s="2">
        <v>4.8600000000000003</v>
      </c>
      <c r="F3405">
        <v>5.4</v>
      </c>
      <c r="G3405" s="49">
        <v>5.85</v>
      </c>
      <c r="H3405">
        <v>6.29</v>
      </c>
    </row>
    <row r="3406" spans="2:8" x14ac:dyDescent="0.25">
      <c r="B3406" s="1">
        <v>40186</v>
      </c>
      <c r="C3406">
        <v>2.7</v>
      </c>
      <c r="D3406">
        <v>3.71</v>
      </c>
      <c r="E3406" s="2">
        <v>4.79</v>
      </c>
      <c r="F3406">
        <v>5.36</v>
      </c>
      <c r="G3406" s="49">
        <v>5.83</v>
      </c>
      <c r="H3406">
        <v>6.29</v>
      </c>
    </row>
    <row r="3407" spans="2:8" x14ac:dyDescent="0.25">
      <c r="B3407" s="1">
        <v>40189</v>
      </c>
      <c r="C3407">
        <v>2.65</v>
      </c>
      <c r="D3407">
        <v>3.66</v>
      </c>
      <c r="E3407" s="2">
        <v>4.76</v>
      </c>
      <c r="F3407">
        <v>5.36</v>
      </c>
      <c r="G3407" s="49">
        <v>5.82</v>
      </c>
      <c r="H3407">
        <v>6.3</v>
      </c>
    </row>
    <row r="3408" spans="2:8" x14ac:dyDescent="0.25">
      <c r="B3408" s="1">
        <v>40190</v>
      </c>
      <c r="C3408">
        <v>2.61</v>
      </c>
      <c r="D3408">
        <v>3.58</v>
      </c>
      <c r="E3408" s="2">
        <v>4.67</v>
      </c>
      <c r="F3408">
        <v>5.26</v>
      </c>
      <c r="G3408" s="49">
        <v>5.73</v>
      </c>
      <c r="H3408">
        <v>6.2</v>
      </c>
    </row>
    <row r="3409" spans="2:8" x14ac:dyDescent="0.25">
      <c r="B3409" s="1">
        <v>40191</v>
      </c>
      <c r="C3409">
        <v>2.65</v>
      </c>
      <c r="D3409">
        <v>3.63</v>
      </c>
      <c r="E3409" s="2">
        <v>4.71</v>
      </c>
      <c r="F3409">
        <v>5.32</v>
      </c>
      <c r="G3409" s="49">
        <v>5.78</v>
      </c>
      <c r="H3409">
        <v>6.28</v>
      </c>
    </row>
    <row r="3410" spans="2:8" x14ac:dyDescent="0.25">
      <c r="B3410" s="1">
        <v>40192</v>
      </c>
      <c r="C3410">
        <v>2.62</v>
      </c>
      <c r="D3410">
        <v>3.57</v>
      </c>
      <c r="E3410" s="2">
        <v>4.6500000000000004</v>
      </c>
      <c r="F3410">
        <v>5.27</v>
      </c>
      <c r="G3410" s="49">
        <v>5.72</v>
      </c>
      <c r="H3410">
        <v>6.19</v>
      </c>
    </row>
    <row r="3411" spans="2:8" x14ac:dyDescent="0.25">
      <c r="B3411" s="1">
        <v>40193</v>
      </c>
      <c r="C3411">
        <v>2.59</v>
      </c>
      <c r="D3411">
        <v>3.52</v>
      </c>
      <c r="E3411" s="2">
        <v>4.5999999999999996</v>
      </c>
      <c r="F3411">
        <v>5.23</v>
      </c>
      <c r="G3411" s="49">
        <v>5.69</v>
      </c>
      <c r="H3411">
        <v>6.16</v>
      </c>
    </row>
    <row r="3412" spans="2:8" x14ac:dyDescent="0.25">
      <c r="B3412" s="1">
        <v>40196</v>
      </c>
      <c r="C3412">
        <v>2.59</v>
      </c>
      <c r="D3412">
        <v>3.52</v>
      </c>
      <c r="E3412" s="2">
        <v>4.59</v>
      </c>
      <c r="F3412">
        <v>5.23</v>
      </c>
      <c r="G3412" s="49">
        <v>5.69</v>
      </c>
      <c r="H3412">
        <v>6.16</v>
      </c>
    </row>
    <row r="3413" spans="2:8" x14ac:dyDescent="0.25">
      <c r="B3413" s="1">
        <v>40197</v>
      </c>
      <c r="C3413">
        <v>2.6</v>
      </c>
      <c r="D3413">
        <v>3.57</v>
      </c>
      <c r="E3413" s="2">
        <v>4.63</v>
      </c>
      <c r="F3413">
        <v>5.27</v>
      </c>
      <c r="G3413" s="49">
        <v>5.71</v>
      </c>
      <c r="H3413">
        <v>6.19</v>
      </c>
    </row>
    <row r="3414" spans="2:8" x14ac:dyDescent="0.25">
      <c r="B3414" s="1">
        <v>40198</v>
      </c>
      <c r="C3414">
        <v>2.58</v>
      </c>
      <c r="D3414">
        <v>3.54</v>
      </c>
      <c r="E3414" s="2">
        <v>4.59</v>
      </c>
      <c r="F3414">
        <v>5.23</v>
      </c>
      <c r="G3414" s="49">
        <v>5.67</v>
      </c>
      <c r="H3414">
        <v>6.14</v>
      </c>
    </row>
    <row r="3415" spans="2:8" x14ac:dyDescent="0.25">
      <c r="B3415" s="1">
        <v>40199</v>
      </c>
      <c r="C3415">
        <v>2.54</v>
      </c>
      <c r="D3415">
        <v>3.48</v>
      </c>
      <c r="E3415" s="2">
        <v>4.54</v>
      </c>
      <c r="F3415">
        <v>5.19</v>
      </c>
      <c r="G3415" s="49">
        <v>5.64</v>
      </c>
      <c r="H3415">
        <v>6.11</v>
      </c>
    </row>
    <row r="3416" spans="2:8" x14ac:dyDescent="0.25">
      <c r="B3416" s="1">
        <v>40200</v>
      </c>
      <c r="C3416">
        <v>2.5</v>
      </c>
      <c r="D3416">
        <v>3.47</v>
      </c>
      <c r="E3416" s="2">
        <v>4.53</v>
      </c>
      <c r="F3416">
        <v>5.21</v>
      </c>
      <c r="G3416" s="49">
        <v>5.65</v>
      </c>
      <c r="H3416">
        <v>6.14</v>
      </c>
    </row>
    <row r="3417" spans="2:8" x14ac:dyDescent="0.25">
      <c r="B3417" s="1">
        <v>40203</v>
      </c>
      <c r="C3417">
        <v>2.5099999999999998</v>
      </c>
      <c r="D3417">
        <v>3.51</v>
      </c>
      <c r="E3417" s="2">
        <v>4.57</v>
      </c>
      <c r="F3417">
        <v>5.26</v>
      </c>
      <c r="G3417" s="49">
        <v>5.68</v>
      </c>
      <c r="H3417">
        <v>6.2</v>
      </c>
    </row>
    <row r="3418" spans="2:8" x14ac:dyDescent="0.25">
      <c r="B3418" s="1">
        <v>40204</v>
      </c>
      <c r="C3418">
        <v>2.52</v>
      </c>
      <c r="D3418">
        <v>3.5</v>
      </c>
      <c r="E3418" s="2">
        <v>4.5599999999999996</v>
      </c>
      <c r="F3418">
        <v>5.26</v>
      </c>
      <c r="G3418" s="49">
        <v>5.69</v>
      </c>
      <c r="H3418">
        <v>6.22</v>
      </c>
    </row>
    <row r="3419" spans="2:8" x14ac:dyDescent="0.25">
      <c r="B3419" s="1">
        <v>40205</v>
      </c>
      <c r="C3419">
        <v>2.5499999999999998</v>
      </c>
      <c r="D3419">
        <v>3.53</v>
      </c>
      <c r="E3419" s="2">
        <v>4.59</v>
      </c>
      <c r="F3419">
        <v>5.28</v>
      </c>
      <c r="G3419" s="49">
        <v>5.7</v>
      </c>
      <c r="H3419">
        <v>6.21</v>
      </c>
    </row>
    <row r="3420" spans="2:8" x14ac:dyDescent="0.25">
      <c r="B3420" s="1">
        <v>40206</v>
      </c>
      <c r="C3420">
        <v>2.52</v>
      </c>
      <c r="D3420">
        <v>3.52</v>
      </c>
      <c r="E3420" s="2">
        <v>4.59</v>
      </c>
      <c r="F3420">
        <v>5.31</v>
      </c>
      <c r="G3420" s="49">
        <v>5.72</v>
      </c>
      <c r="H3420">
        <v>6.24</v>
      </c>
    </row>
    <row r="3421" spans="2:8" x14ac:dyDescent="0.25">
      <c r="B3421" s="1">
        <v>40207</v>
      </c>
      <c r="C3421">
        <v>2.48</v>
      </c>
      <c r="D3421">
        <v>3.46</v>
      </c>
      <c r="E3421" s="2">
        <v>4.53</v>
      </c>
      <c r="F3421">
        <v>5.25</v>
      </c>
      <c r="G3421" s="49">
        <v>5.69</v>
      </c>
      <c r="H3421">
        <v>6.18</v>
      </c>
    </row>
    <row r="3422" spans="2:8" x14ac:dyDescent="0.25">
      <c r="B3422" s="1">
        <v>40209</v>
      </c>
      <c r="C3422">
        <v>2.4700000000000002</v>
      </c>
      <c r="D3422">
        <v>3.48</v>
      </c>
      <c r="E3422" s="2">
        <v>4.67</v>
      </c>
      <c r="F3422">
        <v>5.26</v>
      </c>
      <c r="G3422" s="49">
        <v>5.83</v>
      </c>
      <c r="H3422">
        <v>6.2</v>
      </c>
    </row>
    <row r="3423" spans="2:8" x14ac:dyDescent="0.25">
      <c r="B3423" s="1">
        <v>40210</v>
      </c>
      <c r="C3423">
        <v>2.52</v>
      </c>
      <c r="D3423">
        <v>3.54</v>
      </c>
      <c r="E3423" s="2">
        <v>4.76</v>
      </c>
      <c r="F3423">
        <v>5.31</v>
      </c>
      <c r="G3423" s="49">
        <v>5.87</v>
      </c>
      <c r="H3423">
        <v>6.27</v>
      </c>
    </row>
    <row r="3424" spans="2:8" x14ac:dyDescent="0.25">
      <c r="B3424" s="1">
        <v>40211</v>
      </c>
      <c r="C3424">
        <v>2.4900000000000002</v>
      </c>
      <c r="D3424">
        <v>3.51</v>
      </c>
      <c r="E3424" s="2">
        <v>4.72</v>
      </c>
      <c r="F3424">
        <v>5.28</v>
      </c>
      <c r="G3424" s="49">
        <v>5.84</v>
      </c>
      <c r="H3424">
        <v>6.24</v>
      </c>
    </row>
    <row r="3425" spans="2:8" x14ac:dyDescent="0.25">
      <c r="B3425" s="1">
        <v>40212</v>
      </c>
      <c r="C3425">
        <v>2.52</v>
      </c>
      <c r="D3425">
        <v>3.55</v>
      </c>
      <c r="E3425" s="2">
        <v>4.76</v>
      </c>
      <c r="F3425">
        <v>5.34</v>
      </c>
      <c r="G3425" s="49">
        <v>5.89</v>
      </c>
      <c r="H3425">
        <v>6.32</v>
      </c>
    </row>
    <row r="3426" spans="2:8" x14ac:dyDescent="0.25">
      <c r="B3426" s="1">
        <v>40213</v>
      </c>
      <c r="C3426">
        <v>2.4700000000000002</v>
      </c>
      <c r="D3426">
        <v>3.48</v>
      </c>
      <c r="E3426" s="2">
        <v>4.6900000000000004</v>
      </c>
      <c r="F3426">
        <v>5.28</v>
      </c>
      <c r="G3426" s="49">
        <v>5.82</v>
      </c>
      <c r="H3426">
        <v>6.26</v>
      </c>
    </row>
    <row r="3427" spans="2:8" x14ac:dyDescent="0.25">
      <c r="B3427" s="1">
        <v>40214</v>
      </c>
      <c r="C3427">
        <v>2.4500000000000002</v>
      </c>
      <c r="D3427">
        <v>3.41</v>
      </c>
      <c r="E3427" s="2">
        <v>4.63</v>
      </c>
      <c r="F3427">
        <v>5.26</v>
      </c>
      <c r="G3427" s="49">
        <v>5.78</v>
      </c>
      <c r="H3427">
        <v>6.23</v>
      </c>
    </row>
    <row r="3428" spans="2:8" x14ac:dyDescent="0.25">
      <c r="B3428" s="1">
        <v>40217</v>
      </c>
      <c r="C3428">
        <v>2.4900000000000002</v>
      </c>
      <c r="D3428">
        <v>3.46</v>
      </c>
      <c r="E3428" s="2">
        <v>4.6900000000000004</v>
      </c>
      <c r="F3428">
        <v>5.31</v>
      </c>
      <c r="G3428" s="49">
        <v>5.83</v>
      </c>
      <c r="H3428">
        <v>6.27</v>
      </c>
    </row>
    <row r="3429" spans="2:8" x14ac:dyDescent="0.25">
      <c r="B3429" s="1">
        <v>40218</v>
      </c>
      <c r="C3429">
        <v>2.5299999999999998</v>
      </c>
      <c r="D3429">
        <v>3.52</v>
      </c>
      <c r="E3429" s="2">
        <v>4.75</v>
      </c>
      <c r="F3429">
        <v>5.37</v>
      </c>
      <c r="G3429" s="49">
        <v>5.87</v>
      </c>
      <c r="H3429">
        <v>6.33</v>
      </c>
    </row>
    <row r="3430" spans="2:8" x14ac:dyDescent="0.25">
      <c r="B3430" s="1">
        <v>40219</v>
      </c>
      <c r="C3430">
        <v>2.59</v>
      </c>
      <c r="D3430">
        <v>3.58</v>
      </c>
      <c r="E3430" s="2">
        <v>4.8099999999999996</v>
      </c>
      <c r="F3430">
        <v>5.43</v>
      </c>
      <c r="G3430" s="49">
        <v>5.93</v>
      </c>
      <c r="H3430">
        <v>6.4</v>
      </c>
    </row>
    <row r="3431" spans="2:8" x14ac:dyDescent="0.25">
      <c r="B3431" s="1">
        <v>40220</v>
      </c>
      <c r="C3431">
        <v>2.58</v>
      </c>
      <c r="D3431">
        <v>3.59</v>
      </c>
      <c r="E3431" s="2">
        <v>4.83</v>
      </c>
      <c r="F3431">
        <v>5.46</v>
      </c>
      <c r="G3431" s="49">
        <v>5.95</v>
      </c>
      <c r="H3431">
        <v>6.43</v>
      </c>
    </row>
    <row r="3432" spans="2:8" x14ac:dyDescent="0.25">
      <c r="B3432" s="1">
        <v>40221</v>
      </c>
      <c r="C3432">
        <v>2.5299999999999998</v>
      </c>
      <c r="D3432">
        <v>3.55</v>
      </c>
      <c r="E3432" s="2">
        <v>4.8</v>
      </c>
      <c r="F3432">
        <v>5.43</v>
      </c>
      <c r="G3432" s="49">
        <v>5.92</v>
      </c>
      <c r="H3432">
        <v>6.42</v>
      </c>
    </row>
    <row r="3433" spans="2:8" x14ac:dyDescent="0.25">
      <c r="B3433" s="1">
        <v>40224</v>
      </c>
      <c r="C3433">
        <v>2.5099999999999998</v>
      </c>
      <c r="D3433">
        <v>3.54</v>
      </c>
      <c r="E3433" s="2">
        <v>4.79</v>
      </c>
      <c r="F3433">
        <v>5.42</v>
      </c>
      <c r="G3433" s="49">
        <v>5.9</v>
      </c>
      <c r="H3433">
        <v>6.4</v>
      </c>
    </row>
    <row r="3434" spans="2:8" x14ac:dyDescent="0.25">
      <c r="B3434" s="1">
        <v>40225</v>
      </c>
      <c r="C3434">
        <v>2.5</v>
      </c>
      <c r="D3434">
        <v>3.52</v>
      </c>
      <c r="E3434" s="2">
        <v>4.76</v>
      </c>
      <c r="F3434">
        <v>5.39</v>
      </c>
      <c r="G3434" s="49">
        <v>5.88</v>
      </c>
      <c r="H3434">
        <v>6.38</v>
      </c>
    </row>
    <row r="3435" spans="2:8" x14ac:dyDescent="0.25">
      <c r="B3435" s="1">
        <v>40226</v>
      </c>
      <c r="C3435">
        <v>2.5499999999999998</v>
      </c>
      <c r="D3435">
        <v>3.6</v>
      </c>
      <c r="E3435" s="2">
        <v>4.84</v>
      </c>
      <c r="F3435">
        <v>5.47</v>
      </c>
      <c r="G3435" s="49">
        <v>5.95</v>
      </c>
      <c r="H3435">
        <v>6.45</v>
      </c>
    </row>
    <row r="3436" spans="2:8" x14ac:dyDescent="0.25">
      <c r="B3436" s="1">
        <v>40227</v>
      </c>
      <c r="C3436">
        <v>2.56</v>
      </c>
      <c r="D3436">
        <v>3.63</v>
      </c>
      <c r="E3436" s="2">
        <v>4.88</v>
      </c>
      <c r="F3436">
        <v>5.5</v>
      </c>
      <c r="G3436" s="49">
        <v>6.01</v>
      </c>
      <c r="H3436">
        <v>6.47</v>
      </c>
    </row>
    <row r="3437" spans="2:8" x14ac:dyDescent="0.25">
      <c r="B3437" s="1">
        <v>40228</v>
      </c>
      <c r="C3437">
        <v>2.59</v>
      </c>
      <c r="D3437">
        <v>3.64</v>
      </c>
      <c r="E3437" s="2">
        <v>4.8899999999999997</v>
      </c>
      <c r="F3437">
        <v>5.46</v>
      </c>
      <c r="G3437" s="49">
        <v>5.97</v>
      </c>
      <c r="H3437">
        <v>6.4</v>
      </c>
    </row>
    <row r="3438" spans="2:8" x14ac:dyDescent="0.25">
      <c r="B3438" s="1">
        <v>40231</v>
      </c>
      <c r="C3438">
        <v>2.54</v>
      </c>
      <c r="D3438">
        <v>3.61</v>
      </c>
      <c r="E3438" s="2">
        <v>4.8600000000000003</v>
      </c>
      <c r="F3438">
        <v>5.46</v>
      </c>
      <c r="G3438" s="49">
        <v>5.98</v>
      </c>
      <c r="H3438">
        <v>6.42</v>
      </c>
    </row>
    <row r="3439" spans="2:8" x14ac:dyDescent="0.25">
      <c r="B3439" s="1">
        <v>40232</v>
      </c>
      <c r="C3439">
        <v>2.48</v>
      </c>
      <c r="D3439">
        <v>3.52</v>
      </c>
      <c r="E3439" s="2">
        <v>4.76</v>
      </c>
      <c r="F3439">
        <v>5.34</v>
      </c>
      <c r="G3439" s="49">
        <v>5.88</v>
      </c>
      <c r="H3439">
        <v>6.32</v>
      </c>
    </row>
    <row r="3440" spans="2:8" x14ac:dyDescent="0.25">
      <c r="B3440" s="1">
        <v>40233</v>
      </c>
      <c r="C3440">
        <v>2.4900000000000002</v>
      </c>
      <c r="D3440">
        <v>3.52</v>
      </c>
      <c r="E3440" s="2">
        <v>4.7699999999999996</v>
      </c>
      <c r="F3440">
        <v>5.34</v>
      </c>
      <c r="G3440" s="49">
        <v>5.88</v>
      </c>
      <c r="H3440">
        <v>6.32</v>
      </c>
    </row>
    <row r="3441" spans="2:8" x14ac:dyDescent="0.25">
      <c r="B3441" s="1">
        <v>40234</v>
      </c>
      <c r="C3441">
        <v>2.4500000000000002</v>
      </c>
      <c r="D3441">
        <v>3.46</v>
      </c>
      <c r="E3441" s="2">
        <v>4.71</v>
      </c>
      <c r="F3441">
        <v>5.3</v>
      </c>
      <c r="G3441" s="49">
        <v>5.83</v>
      </c>
      <c r="H3441">
        <v>6.27</v>
      </c>
    </row>
    <row r="3442" spans="2:8" x14ac:dyDescent="0.25">
      <c r="B3442" s="1">
        <v>40235</v>
      </c>
      <c r="C3442">
        <v>2.42</v>
      </c>
      <c r="D3442">
        <v>3.4</v>
      </c>
      <c r="E3442" s="2">
        <v>4.6399999999999997</v>
      </c>
      <c r="F3442">
        <v>5.24</v>
      </c>
      <c r="G3442" s="49">
        <v>5.78</v>
      </c>
      <c r="H3442">
        <v>6.22</v>
      </c>
    </row>
    <row r="3443" spans="2:8" x14ac:dyDescent="0.25">
      <c r="B3443" s="1">
        <v>40237</v>
      </c>
      <c r="C3443">
        <v>2.4900000000000002</v>
      </c>
      <c r="D3443">
        <v>3.45</v>
      </c>
      <c r="E3443" s="2">
        <v>4.67</v>
      </c>
      <c r="F3443">
        <v>5.26</v>
      </c>
      <c r="G3443" s="49">
        <v>5.81</v>
      </c>
      <c r="H3443">
        <v>6.24</v>
      </c>
    </row>
    <row r="3444" spans="2:8" x14ac:dyDescent="0.25">
      <c r="B3444" s="1">
        <v>40238</v>
      </c>
      <c r="C3444">
        <v>2.5099999999999998</v>
      </c>
      <c r="D3444">
        <v>3.48</v>
      </c>
      <c r="E3444" s="2">
        <v>4.71</v>
      </c>
      <c r="F3444">
        <v>5.28</v>
      </c>
      <c r="G3444" s="49">
        <v>5.83</v>
      </c>
      <c r="H3444">
        <v>6.27</v>
      </c>
    </row>
    <row r="3445" spans="2:8" x14ac:dyDescent="0.25">
      <c r="B3445" s="1">
        <v>40239</v>
      </c>
      <c r="C3445">
        <v>2.48</v>
      </c>
      <c r="D3445">
        <v>3.45</v>
      </c>
      <c r="E3445" s="2">
        <v>4.68</v>
      </c>
      <c r="F3445">
        <v>5.25</v>
      </c>
      <c r="G3445" s="49">
        <v>5.8</v>
      </c>
      <c r="H3445">
        <v>6.26</v>
      </c>
    </row>
    <row r="3446" spans="2:8" x14ac:dyDescent="0.25">
      <c r="B3446" s="1">
        <v>40240</v>
      </c>
      <c r="C3446">
        <v>2.4900000000000002</v>
      </c>
      <c r="D3446">
        <v>3.44</v>
      </c>
      <c r="E3446" s="2">
        <v>4.67</v>
      </c>
      <c r="F3446">
        <v>5.26</v>
      </c>
      <c r="G3446" s="49">
        <v>5.81</v>
      </c>
      <c r="H3446">
        <v>6.27</v>
      </c>
    </row>
    <row r="3447" spans="2:8" x14ac:dyDescent="0.25">
      <c r="B3447" s="1">
        <v>40241</v>
      </c>
      <c r="C3447">
        <v>2.5099999999999998</v>
      </c>
      <c r="D3447">
        <v>3.44</v>
      </c>
      <c r="E3447" s="2">
        <v>4.6500000000000004</v>
      </c>
      <c r="F3447">
        <v>5.24</v>
      </c>
      <c r="G3447" s="49">
        <v>5.79</v>
      </c>
      <c r="H3447">
        <v>6.23</v>
      </c>
    </row>
    <row r="3448" spans="2:8" x14ac:dyDescent="0.25">
      <c r="B3448" s="1">
        <v>40242</v>
      </c>
      <c r="C3448">
        <v>2.5299999999999998</v>
      </c>
      <c r="D3448">
        <v>3.49</v>
      </c>
      <c r="E3448" s="2">
        <v>4.71</v>
      </c>
      <c r="F3448">
        <v>5.29</v>
      </c>
      <c r="G3448" s="49">
        <v>5.84</v>
      </c>
      <c r="H3448">
        <v>6.3</v>
      </c>
    </row>
    <row r="3449" spans="2:8" x14ac:dyDescent="0.25">
      <c r="B3449" s="1">
        <v>40245</v>
      </c>
      <c r="C3449">
        <v>2.5</v>
      </c>
      <c r="D3449">
        <v>3.48</v>
      </c>
      <c r="E3449" s="2">
        <v>4.71</v>
      </c>
      <c r="F3449">
        <v>5.29</v>
      </c>
      <c r="G3449" s="49">
        <v>5.84</v>
      </c>
      <c r="H3449">
        <v>6.32</v>
      </c>
    </row>
    <row r="3450" spans="2:8" x14ac:dyDescent="0.25">
      <c r="B3450" s="1">
        <v>40246</v>
      </c>
      <c r="C3450">
        <v>2.4700000000000002</v>
      </c>
      <c r="D3450">
        <v>3.45</v>
      </c>
      <c r="E3450" s="2">
        <v>4.67</v>
      </c>
      <c r="F3450">
        <v>5.27</v>
      </c>
      <c r="G3450" s="49">
        <v>5.82</v>
      </c>
      <c r="H3450">
        <v>6.31</v>
      </c>
    </row>
    <row r="3451" spans="2:8" x14ac:dyDescent="0.25">
      <c r="B3451" s="1">
        <v>40247</v>
      </c>
      <c r="C3451">
        <v>2.4900000000000002</v>
      </c>
      <c r="D3451">
        <v>3.47</v>
      </c>
      <c r="E3451" s="2">
        <v>4.7</v>
      </c>
      <c r="F3451">
        <v>5.27</v>
      </c>
      <c r="G3451" s="49">
        <v>5.83</v>
      </c>
      <c r="H3451">
        <v>6.32</v>
      </c>
    </row>
    <row r="3452" spans="2:8" x14ac:dyDescent="0.25">
      <c r="B3452" s="1">
        <v>40248</v>
      </c>
      <c r="C3452">
        <v>2.5099999999999998</v>
      </c>
      <c r="D3452">
        <v>3.5</v>
      </c>
      <c r="E3452" s="2">
        <v>4.71</v>
      </c>
      <c r="F3452">
        <v>5.26</v>
      </c>
      <c r="G3452" s="49">
        <v>5.81</v>
      </c>
      <c r="H3452">
        <v>6.29</v>
      </c>
    </row>
    <row r="3453" spans="2:8" x14ac:dyDescent="0.25">
      <c r="B3453" s="1">
        <v>40249</v>
      </c>
      <c r="C3453">
        <v>2.5099999999999998</v>
      </c>
      <c r="D3453">
        <v>3.5</v>
      </c>
      <c r="E3453" s="2">
        <v>4.7</v>
      </c>
      <c r="F3453">
        <v>5.24</v>
      </c>
      <c r="G3453" s="49">
        <v>5.79</v>
      </c>
      <c r="H3453">
        <v>6.25</v>
      </c>
    </row>
    <row r="3454" spans="2:8" x14ac:dyDescent="0.25">
      <c r="B3454" s="1">
        <v>40252</v>
      </c>
      <c r="C3454">
        <v>2.4700000000000002</v>
      </c>
      <c r="D3454">
        <v>3.47</v>
      </c>
      <c r="E3454" s="2">
        <v>4.67</v>
      </c>
      <c r="F3454">
        <v>5.21</v>
      </c>
      <c r="G3454" s="49">
        <v>5.77</v>
      </c>
      <c r="H3454">
        <v>6.24</v>
      </c>
    </row>
    <row r="3455" spans="2:8" x14ac:dyDescent="0.25">
      <c r="B3455" s="1">
        <v>40253</v>
      </c>
      <c r="C3455">
        <v>2.44</v>
      </c>
      <c r="D3455">
        <v>3.41</v>
      </c>
      <c r="E3455" s="2">
        <v>4.5999999999999996</v>
      </c>
      <c r="F3455">
        <v>5.15</v>
      </c>
      <c r="G3455" s="49">
        <v>5.72</v>
      </c>
      <c r="H3455">
        <v>6.18</v>
      </c>
    </row>
    <row r="3456" spans="2:8" x14ac:dyDescent="0.25">
      <c r="B3456" s="1">
        <v>40254</v>
      </c>
      <c r="C3456">
        <v>2.44</v>
      </c>
      <c r="D3456">
        <v>3.42</v>
      </c>
      <c r="E3456" s="2">
        <v>4.5999999999999996</v>
      </c>
      <c r="F3456">
        <v>5.13</v>
      </c>
      <c r="G3456" s="49">
        <v>5.71</v>
      </c>
      <c r="H3456">
        <v>6.15</v>
      </c>
    </row>
    <row r="3457" spans="2:8" x14ac:dyDescent="0.25">
      <c r="B3457" s="1">
        <v>40255</v>
      </c>
      <c r="C3457">
        <v>2.46</v>
      </c>
      <c r="D3457">
        <v>3.45</v>
      </c>
      <c r="E3457" s="2">
        <v>4.62</v>
      </c>
      <c r="F3457">
        <v>5.15</v>
      </c>
      <c r="G3457" s="49">
        <v>5.73</v>
      </c>
      <c r="H3457">
        <v>6.16</v>
      </c>
    </row>
    <row r="3458" spans="2:8" x14ac:dyDescent="0.25">
      <c r="B3458" s="1">
        <v>40256</v>
      </c>
      <c r="C3458">
        <v>2.4900000000000002</v>
      </c>
      <c r="D3458">
        <v>3.48</v>
      </c>
      <c r="E3458" s="2">
        <v>4.63</v>
      </c>
      <c r="F3458">
        <v>5.16</v>
      </c>
      <c r="G3458" s="49">
        <v>5.73</v>
      </c>
      <c r="H3458">
        <v>6.15</v>
      </c>
    </row>
    <row r="3459" spans="2:8" x14ac:dyDescent="0.25">
      <c r="B3459" s="1">
        <v>40259</v>
      </c>
      <c r="C3459">
        <v>2.4500000000000002</v>
      </c>
      <c r="D3459">
        <v>3.44</v>
      </c>
      <c r="E3459" s="2">
        <v>4.59</v>
      </c>
      <c r="F3459">
        <v>5.13</v>
      </c>
      <c r="G3459" s="49">
        <v>5.71</v>
      </c>
      <c r="H3459">
        <v>6.14</v>
      </c>
    </row>
    <row r="3460" spans="2:8" x14ac:dyDescent="0.25">
      <c r="B3460" s="1">
        <v>40260</v>
      </c>
      <c r="C3460">
        <v>2.44</v>
      </c>
      <c r="D3460">
        <v>3.43</v>
      </c>
      <c r="E3460" s="2">
        <v>4.58</v>
      </c>
      <c r="F3460">
        <v>5.14</v>
      </c>
      <c r="G3460" s="49">
        <v>5.72</v>
      </c>
      <c r="H3460">
        <v>6.16</v>
      </c>
    </row>
    <row r="3461" spans="2:8" x14ac:dyDescent="0.25">
      <c r="B3461" s="1">
        <v>40261</v>
      </c>
      <c r="C3461">
        <v>2.5</v>
      </c>
      <c r="D3461">
        <v>3.56</v>
      </c>
      <c r="E3461" s="2">
        <v>4.7300000000000004</v>
      </c>
      <c r="F3461">
        <v>5.27</v>
      </c>
      <c r="G3461" s="49">
        <v>5.83</v>
      </c>
      <c r="H3461">
        <v>6.28</v>
      </c>
    </row>
    <row r="3462" spans="2:8" x14ac:dyDescent="0.25">
      <c r="B3462" s="1">
        <v>40262</v>
      </c>
      <c r="C3462">
        <v>2.5</v>
      </c>
      <c r="D3462">
        <v>3.59</v>
      </c>
      <c r="E3462" s="2">
        <v>4.76</v>
      </c>
      <c r="F3462">
        <v>5.32</v>
      </c>
      <c r="G3462" s="49">
        <v>5.89</v>
      </c>
      <c r="H3462">
        <v>6.33</v>
      </c>
    </row>
    <row r="3463" spans="2:8" x14ac:dyDescent="0.25">
      <c r="B3463" s="1">
        <v>40263</v>
      </c>
      <c r="C3463">
        <v>2.4500000000000002</v>
      </c>
      <c r="D3463">
        <v>3.53</v>
      </c>
      <c r="E3463" s="2">
        <v>4.7</v>
      </c>
      <c r="F3463">
        <v>5.27</v>
      </c>
      <c r="G3463" s="49">
        <v>5.85</v>
      </c>
      <c r="H3463">
        <v>6.3</v>
      </c>
    </row>
    <row r="3464" spans="2:8" x14ac:dyDescent="0.25">
      <c r="B3464" s="1">
        <v>40266</v>
      </c>
      <c r="C3464">
        <v>2.4300000000000002</v>
      </c>
      <c r="D3464">
        <v>3.52</v>
      </c>
      <c r="E3464" s="2">
        <v>4.6900000000000004</v>
      </c>
      <c r="F3464">
        <v>5.27</v>
      </c>
      <c r="G3464" s="49">
        <v>5.84</v>
      </c>
      <c r="H3464">
        <v>6.3</v>
      </c>
    </row>
    <row r="3465" spans="2:8" x14ac:dyDescent="0.25">
      <c r="B3465" s="1">
        <v>40267</v>
      </c>
      <c r="C3465">
        <v>2.4500000000000002</v>
      </c>
      <c r="D3465">
        <v>3.53</v>
      </c>
      <c r="E3465" s="2">
        <v>4.68</v>
      </c>
      <c r="F3465">
        <v>5.27</v>
      </c>
      <c r="G3465" s="49">
        <v>5.85</v>
      </c>
      <c r="H3465">
        <v>6.29</v>
      </c>
    </row>
    <row r="3466" spans="2:8" x14ac:dyDescent="0.25">
      <c r="B3466" s="1">
        <v>40268</v>
      </c>
      <c r="C3466">
        <v>2.4300000000000002</v>
      </c>
      <c r="D3466">
        <v>3.52</v>
      </c>
      <c r="E3466" s="2">
        <v>4.7</v>
      </c>
      <c r="F3466">
        <v>5.24</v>
      </c>
      <c r="G3466" s="49">
        <v>5.83</v>
      </c>
      <c r="H3466">
        <v>6.27</v>
      </c>
    </row>
    <row r="3467" spans="2:8" x14ac:dyDescent="0.25">
      <c r="B3467" s="1">
        <v>40269</v>
      </c>
      <c r="C3467">
        <v>2.46</v>
      </c>
      <c r="D3467">
        <v>3.53</v>
      </c>
      <c r="E3467" s="2">
        <v>4.7300000000000004</v>
      </c>
      <c r="F3467">
        <v>5.26</v>
      </c>
      <c r="G3467" s="49">
        <v>5.84</v>
      </c>
      <c r="H3467">
        <v>6.27</v>
      </c>
    </row>
    <row r="3468" spans="2:8" x14ac:dyDescent="0.25">
      <c r="B3468" s="1">
        <v>40273</v>
      </c>
      <c r="C3468">
        <v>2.56</v>
      </c>
      <c r="D3468">
        <v>3.67</v>
      </c>
      <c r="E3468" s="2">
        <v>4.8499999999999996</v>
      </c>
      <c r="F3468">
        <v>5.38</v>
      </c>
      <c r="G3468" s="49">
        <v>5.94</v>
      </c>
      <c r="H3468">
        <v>6.38</v>
      </c>
    </row>
    <row r="3469" spans="2:8" x14ac:dyDescent="0.25">
      <c r="B3469" s="1">
        <v>40274</v>
      </c>
      <c r="C3469">
        <v>2.52</v>
      </c>
      <c r="D3469">
        <v>3.62</v>
      </c>
      <c r="E3469" s="2">
        <v>4.8099999999999996</v>
      </c>
      <c r="F3469">
        <v>5.34</v>
      </c>
      <c r="G3469" s="49">
        <v>5.91</v>
      </c>
      <c r="H3469">
        <v>6.37</v>
      </c>
    </row>
    <row r="3470" spans="2:8" x14ac:dyDescent="0.25">
      <c r="B3470" s="1">
        <v>40275</v>
      </c>
      <c r="C3470">
        <v>2.4500000000000002</v>
      </c>
      <c r="D3470">
        <v>3.53</v>
      </c>
      <c r="E3470" s="2">
        <v>4.71</v>
      </c>
      <c r="F3470">
        <v>5.23</v>
      </c>
      <c r="G3470" s="49">
        <v>5.81</v>
      </c>
      <c r="H3470">
        <v>6.27</v>
      </c>
    </row>
    <row r="3471" spans="2:8" x14ac:dyDescent="0.25">
      <c r="B3471" s="1">
        <v>40276</v>
      </c>
      <c r="C3471">
        <v>2.4500000000000002</v>
      </c>
      <c r="D3471">
        <v>3.54</v>
      </c>
      <c r="E3471" s="2">
        <v>4.74</v>
      </c>
      <c r="F3471">
        <v>5.27</v>
      </c>
      <c r="G3471" s="49">
        <v>5.84</v>
      </c>
      <c r="H3471">
        <v>6.28</v>
      </c>
    </row>
    <row r="3472" spans="2:8" x14ac:dyDescent="0.25">
      <c r="B3472" s="1">
        <v>40277</v>
      </c>
      <c r="C3472">
        <v>2.44</v>
      </c>
      <c r="D3472">
        <v>3.54</v>
      </c>
      <c r="E3472" s="2">
        <v>4.72</v>
      </c>
      <c r="F3472">
        <v>5.26</v>
      </c>
      <c r="G3472" s="49">
        <v>5.83</v>
      </c>
      <c r="H3472">
        <v>6.27</v>
      </c>
    </row>
    <row r="3473" spans="2:8" x14ac:dyDescent="0.25">
      <c r="B3473" s="1">
        <v>40280</v>
      </c>
      <c r="C3473">
        <v>2.41</v>
      </c>
      <c r="D3473">
        <v>3.49</v>
      </c>
      <c r="E3473" s="2">
        <v>4.66</v>
      </c>
      <c r="F3473">
        <v>5.21</v>
      </c>
      <c r="G3473" s="49">
        <v>5.79</v>
      </c>
      <c r="H3473">
        <v>6.21</v>
      </c>
    </row>
    <row r="3474" spans="2:8" x14ac:dyDescent="0.25">
      <c r="B3474" s="1">
        <v>40281</v>
      </c>
      <c r="C3474">
        <v>2.39</v>
      </c>
      <c r="D3474">
        <v>3.45</v>
      </c>
      <c r="E3474" s="2">
        <v>4.6100000000000003</v>
      </c>
      <c r="F3474">
        <v>5.16</v>
      </c>
      <c r="G3474" s="49">
        <v>5.76</v>
      </c>
      <c r="H3474">
        <v>6.18</v>
      </c>
    </row>
    <row r="3475" spans="2:8" x14ac:dyDescent="0.25">
      <c r="B3475" s="1">
        <v>40282</v>
      </c>
      <c r="C3475">
        <v>2.39</v>
      </c>
      <c r="D3475">
        <v>3.46</v>
      </c>
      <c r="E3475" s="2">
        <v>4.62</v>
      </c>
      <c r="F3475">
        <v>5.18</v>
      </c>
      <c r="G3475" s="49">
        <v>5.78</v>
      </c>
      <c r="H3475">
        <v>6.2</v>
      </c>
    </row>
    <row r="3476" spans="2:8" x14ac:dyDescent="0.25">
      <c r="B3476" s="1">
        <v>40283</v>
      </c>
      <c r="C3476">
        <v>2.35</v>
      </c>
      <c r="D3476">
        <v>3.4</v>
      </c>
      <c r="E3476" s="2">
        <v>4.58</v>
      </c>
      <c r="F3476">
        <v>5.15</v>
      </c>
      <c r="G3476" s="49">
        <v>5.77</v>
      </c>
      <c r="H3476">
        <v>6.2</v>
      </c>
    </row>
    <row r="3477" spans="2:8" x14ac:dyDescent="0.25">
      <c r="B3477" s="1">
        <v>40284</v>
      </c>
      <c r="C3477">
        <v>2.29</v>
      </c>
      <c r="D3477">
        <v>3.32</v>
      </c>
      <c r="E3477" s="2">
        <v>4.5</v>
      </c>
      <c r="F3477">
        <v>5.08</v>
      </c>
      <c r="G3477" s="49">
        <v>5.7</v>
      </c>
      <c r="H3477">
        <v>6.14</v>
      </c>
    </row>
    <row r="3478" spans="2:8" x14ac:dyDescent="0.25">
      <c r="B3478" s="1">
        <v>40287</v>
      </c>
      <c r="C3478">
        <v>2.3199999999999998</v>
      </c>
      <c r="D3478">
        <v>3.37</v>
      </c>
      <c r="E3478" s="2">
        <v>4.55</v>
      </c>
      <c r="F3478">
        <v>5.12</v>
      </c>
      <c r="G3478" s="49">
        <v>5.73</v>
      </c>
      <c r="H3478">
        <v>6.18</v>
      </c>
    </row>
    <row r="3479" spans="2:8" x14ac:dyDescent="0.25">
      <c r="B3479" s="1">
        <v>40288</v>
      </c>
      <c r="C3479">
        <v>2.33</v>
      </c>
      <c r="D3479">
        <v>3.38</v>
      </c>
      <c r="E3479" s="2">
        <v>4.55</v>
      </c>
      <c r="F3479">
        <v>5.1100000000000003</v>
      </c>
      <c r="G3479" s="49">
        <v>5.7</v>
      </c>
      <c r="H3479">
        <v>6.15</v>
      </c>
    </row>
    <row r="3480" spans="2:8" x14ac:dyDescent="0.25">
      <c r="B3480" s="1">
        <v>40289</v>
      </c>
      <c r="C3480">
        <v>2.31</v>
      </c>
      <c r="D3480">
        <v>3.33</v>
      </c>
      <c r="E3480" s="2">
        <v>4.49</v>
      </c>
      <c r="F3480">
        <v>5.04</v>
      </c>
      <c r="G3480" s="49">
        <v>5.64</v>
      </c>
      <c r="H3480">
        <v>6.08</v>
      </c>
    </row>
    <row r="3481" spans="2:8" x14ac:dyDescent="0.25">
      <c r="B3481" s="1">
        <v>40290</v>
      </c>
      <c r="C3481">
        <v>2.35</v>
      </c>
      <c r="D3481">
        <v>3.39</v>
      </c>
      <c r="E3481" s="2">
        <v>4.54</v>
      </c>
      <c r="F3481">
        <v>5.08</v>
      </c>
      <c r="G3481" s="49">
        <v>5.66</v>
      </c>
      <c r="H3481">
        <v>6.11</v>
      </c>
    </row>
    <row r="3482" spans="2:8" x14ac:dyDescent="0.25">
      <c r="B3482" s="1">
        <v>40291</v>
      </c>
      <c r="C3482">
        <v>2.39</v>
      </c>
      <c r="D3482">
        <v>3.43</v>
      </c>
      <c r="E3482" s="2">
        <v>4.58</v>
      </c>
      <c r="F3482">
        <v>5.13</v>
      </c>
      <c r="G3482" s="49">
        <v>5.71</v>
      </c>
      <c r="H3482">
        <v>6.14</v>
      </c>
    </row>
    <row r="3483" spans="2:8" x14ac:dyDescent="0.25">
      <c r="B3483" s="1">
        <v>40294</v>
      </c>
      <c r="C3483">
        <v>2.37</v>
      </c>
      <c r="D3483">
        <v>3.42</v>
      </c>
      <c r="E3483" s="2">
        <v>4.57</v>
      </c>
      <c r="F3483">
        <v>5.13</v>
      </c>
      <c r="G3483" s="49">
        <v>5.7</v>
      </c>
      <c r="H3483">
        <v>6.15</v>
      </c>
    </row>
    <row r="3484" spans="2:8" x14ac:dyDescent="0.25">
      <c r="B3484" s="1">
        <v>40295</v>
      </c>
      <c r="C3484">
        <v>2.2999999999999998</v>
      </c>
      <c r="D3484">
        <v>3.3</v>
      </c>
      <c r="E3484" s="2">
        <v>4.46</v>
      </c>
      <c r="F3484">
        <v>5.03</v>
      </c>
      <c r="G3484" s="49">
        <v>5.61</v>
      </c>
      <c r="H3484">
        <v>6.05</v>
      </c>
    </row>
    <row r="3485" spans="2:8" x14ac:dyDescent="0.25">
      <c r="B3485" s="1">
        <v>40296</v>
      </c>
      <c r="C3485">
        <v>2.35</v>
      </c>
      <c r="D3485">
        <v>3.38</v>
      </c>
      <c r="E3485" s="2">
        <v>4.55</v>
      </c>
      <c r="F3485">
        <v>5.12</v>
      </c>
      <c r="G3485" s="49">
        <v>5.67</v>
      </c>
      <c r="H3485">
        <v>6.13</v>
      </c>
    </row>
    <row r="3486" spans="2:8" x14ac:dyDescent="0.25">
      <c r="B3486" s="1">
        <v>40297</v>
      </c>
      <c r="C3486">
        <v>2.31</v>
      </c>
      <c r="D3486">
        <v>3.32</v>
      </c>
      <c r="E3486" s="2">
        <v>4.5</v>
      </c>
      <c r="F3486">
        <v>5.07</v>
      </c>
      <c r="G3486" s="49">
        <v>5.64</v>
      </c>
      <c r="H3486">
        <v>6.08</v>
      </c>
    </row>
    <row r="3487" spans="2:8" x14ac:dyDescent="0.25">
      <c r="B3487" s="1">
        <v>40298</v>
      </c>
      <c r="C3487">
        <v>2.29</v>
      </c>
      <c r="D3487">
        <v>3.33</v>
      </c>
      <c r="E3487" s="2">
        <v>4.5199999999999996</v>
      </c>
      <c r="F3487">
        <v>5.03</v>
      </c>
      <c r="G3487" s="49">
        <v>5.7</v>
      </c>
      <c r="H3487">
        <v>6.04</v>
      </c>
    </row>
    <row r="3488" spans="2:8" x14ac:dyDescent="0.25">
      <c r="B3488" s="1">
        <v>40301</v>
      </c>
      <c r="C3488">
        <v>2.36</v>
      </c>
      <c r="D3488">
        <v>3.41</v>
      </c>
      <c r="E3488" s="2">
        <v>4.59</v>
      </c>
      <c r="F3488">
        <v>5.08</v>
      </c>
      <c r="G3488" s="49">
        <v>5.74</v>
      </c>
      <c r="H3488">
        <v>6.06</v>
      </c>
    </row>
    <row r="3489" spans="2:8" x14ac:dyDescent="0.25">
      <c r="B3489" s="1">
        <v>40302</v>
      </c>
      <c r="C3489">
        <v>2.34</v>
      </c>
      <c r="D3489">
        <v>3.36</v>
      </c>
      <c r="E3489" s="2">
        <v>4.53</v>
      </c>
      <c r="F3489">
        <v>5.0199999999999996</v>
      </c>
      <c r="G3489" s="49">
        <v>5.66</v>
      </c>
      <c r="H3489">
        <v>5.99</v>
      </c>
    </row>
    <row r="3490" spans="2:8" x14ac:dyDescent="0.25">
      <c r="B3490" s="1">
        <v>40303</v>
      </c>
      <c r="C3490">
        <v>2.31</v>
      </c>
      <c r="D3490">
        <v>3.32</v>
      </c>
      <c r="E3490" s="2">
        <v>4.51</v>
      </c>
      <c r="F3490">
        <v>5.01</v>
      </c>
      <c r="G3490" s="49">
        <v>5.64</v>
      </c>
      <c r="H3490">
        <v>5.99</v>
      </c>
    </row>
    <row r="3491" spans="2:8" x14ac:dyDescent="0.25">
      <c r="B3491" s="1">
        <v>40304</v>
      </c>
      <c r="C3491">
        <v>2.35</v>
      </c>
      <c r="D3491">
        <v>3.29</v>
      </c>
      <c r="E3491" s="2">
        <v>4.49</v>
      </c>
      <c r="F3491">
        <v>4.99</v>
      </c>
      <c r="G3491" s="49">
        <v>5.59</v>
      </c>
      <c r="H3491">
        <v>5.88</v>
      </c>
    </row>
    <row r="3492" spans="2:8" x14ac:dyDescent="0.25">
      <c r="B3492" s="1">
        <v>40305</v>
      </c>
      <c r="C3492">
        <v>2.4700000000000002</v>
      </c>
      <c r="D3492">
        <v>3.39</v>
      </c>
      <c r="E3492" s="2">
        <v>4.62</v>
      </c>
      <c r="F3492">
        <v>5.12</v>
      </c>
      <c r="G3492" s="49">
        <v>5.69</v>
      </c>
      <c r="H3492">
        <v>6.06</v>
      </c>
    </row>
    <row r="3493" spans="2:8" x14ac:dyDescent="0.25">
      <c r="B3493" s="1">
        <v>40308</v>
      </c>
      <c r="C3493">
        <v>2.42</v>
      </c>
      <c r="D3493">
        <v>3.41</v>
      </c>
      <c r="E3493" s="2">
        <v>4.6399999999999997</v>
      </c>
      <c r="F3493">
        <v>5.14</v>
      </c>
      <c r="G3493" s="49">
        <v>5.74</v>
      </c>
      <c r="H3493">
        <v>6.12</v>
      </c>
    </row>
    <row r="3494" spans="2:8" x14ac:dyDescent="0.25">
      <c r="B3494" s="1">
        <v>40309</v>
      </c>
      <c r="C3494">
        <v>2.4500000000000002</v>
      </c>
      <c r="D3494">
        <v>3.41</v>
      </c>
      <c r="E3494" s="2">
        <v>4.6399999999999997</v>
      </c>
      <c r="F3494">
        <v>5.15</v>
      </c>
      <c r="G3494" s="49">
        <v>5.8</v>
      </c>
      <c r="H3494">
        <v>6.14</v>
      </c>
    </row>
    <row r="3495" spans="2:8" x14ac:dyDescent="0.25">
      <c r="B3495" s="1">
        <v>40310</v>
      </c>
      <c r="C3495">
        <v>2.46</v>
      </c>
      <c r="D3495">
        <v>3.43</v>
      </c>
      <c r="E3495" s="2">
        <v>4.6399999999999997</v>
      </c>
      <c r="F3495">
        <v>5.15</v>
      </c>
      <c r="G3495" s="49">
        <v>5.8</v>
      </c>
      <c r="H3495">
        <v>6.16</v>
      </c>
    </row>
    <row r="3496" spans="2:8" x14ac:dyDescent="0.25">
      <c r="B3496" s="1">
        <v>40311</v>
      </c>
      <c r="C3496">
        <v>2.44</v>
      </c>
      <c r="D3496">
        <v>3.41</v>
      </c>
      <c r="E3496" s="2">
        <v>4.6100000000000003</v>
      </c>
      <c r="F3496">
        <v>5.13</v>
      </c>
      <c r="G3496" s="49">
        <v>5.79</v>
      </c>
      <c r="H3496">
        <v>6.13</v>
      </c>
    </row>
    <row r="3497" spans="2:8" x14ac:dyDescent="0.25">
      <c r="B3497" s="1">
        <v>40312</v>
      </c>
      <c r="C3497">
        <v>2.4</v>
      </c>
      <c r="D3497">
        <v>3.32</v>
      </c>
      <c r="E3497" s="2">
        <v>4.5199999999999996</v>
      </c>
      <c r="F3497">
        <v>5.04</v>
      </c>
      <c r="G3497" s="49">
        <v>5.69</v>
      </c>
      <c r="H3497">
        <v>6.01</v>
      </c>
    </row>
    <row r="3498" spans="2:8" x14ac:dyDescent="0.25">
      <c r="B3498" s="1">
        <v>40315</v>
      </c>
      <c r="C3498">
        <v>2.42</v>
      </c>
      <c r="D3498">
        <v>3.35</v>
      </c>
      <c r="E3498" s="2">
        <v>4.55</v>
      </c>
      <c r="F3498">
        <v>5.07</v>
      </c>
      <c r="G3498" s="49">
        <v>5.7</v>
      </c>
      <c r="H3498">
        <v>6.03</v>
      </c>
    </row>
    <row r="3499" spans="2:8" x14ac:dyDescent="0.25">
      <c r="B3499" s="1">
        <v>40316</v>
      </c>
      <c r="C3499">
        <v>2.37</v>
      </c>
      <c r="D3499">
        <v>3.29</v>
      </c>
      <c r="E3499" s="2">
        <v>4.4800000000000004</v>
      </c>
      <c r="F3499">
        <v>5</v>
      </c>
      <c r="G3499" s="49">
        <v>5.65</v>
      </c>
      <c r="H3499">
        <v>5.96</v>
      </c>
    </row>
    <row r="3500" spans="2:8" x14ac:dyDescent="0.25">
      <c r="B3500" s="1">
        <v>40317</v>
      </c>
      <c r="C3500">
        <v>2.46</v>
      </c>
      <c r="D3500">
        <v>3.36</v>
      </c>
      <c r="E3500" s="2">
        <v>4.54</v>
      </c>
      <c r="F3500">
        <v>5.04</v>
      </c>
      <c r="G3500" s="49">
        <v>5.68</v>
      </c>
      <c r="H3500">
        <v>5.99</v>
      </c>
    </row>
    <row r="3501" spans="2:8" x14ac:dyDescent="0.25">
      <c r="B3501" s="1">
        <v>40318</v>
      </c>
      <c r="C3501">
        <v>2.5299999999999998</v>
      </c>
      <c r="D3501">
        <v>3.38</v>
      </c>
      <c r="E3501" s="2">
        <v>4.55</v>
      </c>
      <c r="F3501">
        <v>5.03</v>
      </c>
      <c r="G3501" s="49">
        <v>5.66</v>
      </c>
      <c r="H3501">
        <v>5.98</v>
      </c>
    </row>
    <row r="3502" spans="2:8" x14ac:dyDescent="0.25">
      <c r="B3502" s="1">
        <v>40319</v>
      </c>
      <c r="C3502">
        <v>2.5499999999999998</v>
      </c>
      <c r="D3502">
        <v>3.37</v>
      </c>
      <c r="E3502" s="2">
        <v>4.54</v>
      </c>
      <c r="F3502">
        <v>5.01</v>
      </c>
      <c r="G3502" s="49">
        <v>5.62</v>
      </c>
      <c r="H3502">
        <v>5.93</v>
      </c>
    </row>
    <row r="3503" spans="2:8" x14ac:dyDescent="0.25">
      <c r="B3503" s="1">
        <v>40322</v>
      </c>
      <c r="C3503">
        <v>2.56</v>
      </c>
      <c r="D3503">
        <v>3.42</v>
      </c>
      <c r="E3503" s="2">
        <v>4.5599999999999996</v>
      </c>
      <c r="F3503">
        <v>5.05</v>
      </c>
      <c r="G3503" s="49">
        <v>5.65</v>
      </c>
      <c r="H3503">
        <v>5.99</v>
      </c>
    </row>
    <row r="3504" spans="2:8" x14ac:dyDescent="0.25">
      <c r="B3504" s="1">
        <v>40323</v>
      </c>
      <c r="C3504">
        <v>2.65</v>
      </c>
      <c r="D3504">
        <v>3.46</v>
      </c>
      <c r="E3504" s="2">
        <v>4.59</v>
      </c>
      <c r="F3504">
        <v>5.0599999999999996</v>
      </c>
      <c r="G3504" s="49">
        <v>5.65</v>
      </c>
      <c r="H3504">
        <v>5.99</v>
      </c>
    </row>
    <row r="3505" spans="2:8" x14ac:dyDescent="0.25">
      <c r="B3505" s="1">
        <v>40324</v>
      </c>
      <c r="C3505">
        <v>2.68</v>
      </c>
      <c r="D3505">
        <v>3.52</v>
      </c>
      <c r="E3505" s="2">
        <v>4.6500000000000004</v>
      </c>
      <c r="F3505">
        <v>5.0999999999999996</v>
      </c>
      <c r="G3505" s="49">
        <v>5.7</v>
      </c>
      <c r="H3505">
        <v>6.05</v>
      </c>
    </row>
    <row r="3506" spans="2:8" x14ac:dyDescent="0.25">
      <c r="B3506" s="1">
        <v>40325</v>
      </c>
      <c r="C3506">
        <v>2.71</v>
      </c>
      <c r="D3506">
        <v>3.59</v>
      </c>
      <c r="E3506" s="2">
        <v>4.7300000000000004</v>
      </c>
      <c r="F3506">
        <v>5.2</v>
      </c>
      <c r="G3506" s="49">
        <v>5.78</v>
      </c>
      <c r="H3506">
        <v>6.17</v>
      </c>
    </row>
    <row r="3507" spans="2:8" x14ac:dyDescent="0.25">
      <c r="B3507" s="1">
        <v>40326</v>
      </c>
      <c r="C3507">
        <v>2.62</v>
      </c>
      <c r="D3507">
        <v>3.5</v>
      </c>
      <c r="E3507" s="2">
        <v>4.67</v>
      </c>
      <c r="F3507">
        <v>5.15</v>
      </c>
      <c r="G3507" s="49">
        <v>5.76</v>
      </c>
      <c r="H3507">
        <v>6.14</v>
      </c>
    </row>
    <row r="3508" spans="2:8" x14ac:dyDescent="0.25">
      <c r="B3508" s="1">
        <v>40329</v>
      </c>
      <c r="C3508">
        <v>2.64</v>
      </c>
      <c r="D3508">
        <v>3.58</v>
      </c>
      <c r="E3508" s="2">
        <v>4.7699999999999996</v>
      </c>
      <c r="F3508">
        <v>5.15</v>
      </c>
      <c r="G3508" s="49">
        <v>5.74</v>
      </c>
      <c r="H3508">
        <v>6.16</v>
      </c>
    </row>
    <row r="3509" spans="2:8" x14ac:dyDescent="0.25">
      <c r="B3509" s="1">
        <v>40330</v>
      </c>
      <c r="C3509">
        <v>2.68</v>
      </c>
      <c r="D3509">
        <v>3.62</v>
      </c>
      <c r="E3509" s="2">
        <v>4.79</v>
      </c>
      <c r="F3509">
        <v>5.16</v>
      </c>
      <c r="G3509" s="49">
        <v>5.75</v>
      </c>
      <c r="H3509">
        <v>6.15</v>
      </c>
    </row>
    <row r="3510" spans="2:8" x14ac:dyDescent="0.25">
      <c r="B3510" s="1">
        <v>40331</v>
      </c>
      <c r="C3510">
        <v>2.73</v>
      </c>
      <c r="D3510">
        <v>3.67</v>
      </c>
      <c r="E3510" s="2">
        <v>4.8499999999999996</v>
      </c>
      <c r="F3510">
        <v>5.21</v>
      </c>
      <c r="G3510" s="49">
        <v>5.81</v>
      </c>
      <c r="H3510">
        <v>6.2</v>
      </c>
    </row>
    <row r="3511" spans="2:8" x14ac:dyDescent="0.25">
      <c r="B3511" s="1">
        <v>40332</v>
      </c>
      <c r="C3511">
        <v>2.72</v>
      </c>
      <c r="D3511">
        <v>3.67</v>
      </c>
      <c r="E3511" s="2">
        <v>4.8600000000000003</v>
      </c>
      <c r="F3511">
        <v>5.23</v>
      </c>
      <c r="G3511" s="49">
        <v>5.85</v>
      </c>
      <c r="H3511">
        <v>6.23</v>
      </c>
    </row>
    <row r="3512" spans="2:8" x14ac:dyDescent="0.25">
      <c r="B3512" s="1">
        <v>40333</v>
      </c>
      <c r="C3512">
        <v>2.64</v>
      </c>
      <c r="D3512">
        <v>3.53</v>
      </c>
      <c r="E3512" s="2">
        <v>4.71</v>
      </c>
      <c r="F3512">
        <v>5.07</v>
      </c>
      <c r="G3512" s="49">
        <v>5.71</v>
      </c>
      <c r="H3512">
        <v>6.08</v>
      </c>
    </row>
    <row r="3513" spans="2:8" x14ac:dyDescent="0.25">
      <c r="B3513" s="1">
        <v>40336</v>
      </c>
      <c r="C3513">
        <v>2.64</v>
      </c>
      <c r="D3513">
        <v>3.53</v>
      </c>
      <c r="E3513" s="2">
        <v>4.71</v>
      </c>
      <c r="F3513">
        <v>5.07</v>
      </c>
      <c r="G3513" s="49">
        <v>5.71</v>
      </c>
      <c r="H3513">
        <v>6.1</v>
      </c>
    </row>
    <row r="3514" spans="2:8" x14ac:dyDescent="0.25">
      <c r="B3514" s="1">
        <v>40337</v>
      </c>
      <c r="C3514">
        <v>2.66</v>
      </c>
      <c r="D3514">
        <v>3.55</v>
      </c>
      <c r="E3514" s="2">
        <v>4.7300000000000004</v>
      </c>
      <c r="F3514">
        <v>5.09</v>
      </c>
      <c r="G3514" s="49">
        <v>5.71</v>
      </c>
      <c r="H3514">
        <v>6.1</v>
      </c>
    </row>
    <row r="3515" spans="2:8" x14ac:dyDescent="0.25">
      <c r="B3515" s="1">
        <v>40338</v>
      </c>
      <c r="C3515">
        <v>2.67</v>
      </c>
      <c r="D3515">
        <v>3.58</v>
      </c>
      <c r="E3515" s="2">
        <v>4.76</v>
      </c>
      <c r="F3515">
        <v>5.1100000000000003</v>
      </c>
      <c r="G3515" s="49">
        <v>5.73</v>
      </c>
      <c r="H3515">
        <v>6.12</v>
      </c>
    </row>
    <row r="3516" spans="2:8" x14ac:dyDescent="0.25">
      <c r="B3516" s="1">
        <v>40339</v>
      </c>
      <c r="C3516">
        <v>2.74</v>
      </c>
      <c r="D3516">
        <v>3.7</v>
      </c>
      <c r="E3516" s="2">
        <v>4.9000000000000004</v>
      </c>
      <c r="F3516">
        <v>5.25</v>
      </c>
      <c r="G3516" s="49">
        <v>5.84</v>
      </c>
      <c r="H3516">
        <v>6.25</v>
      </c>
    </row>
    <row r="3517" spans="2:8" x14ac:dyDescent="0.25">
      <c r="B3517" s="1">
        <v>40340</v>
      </c>
      <c r="C3517">
        <v>2.68</v>
      </c>
      <c r="D3517">
        <v>3.61</v>
      </c>
      <c r="E3517" s="2">
        <v>4.8</v>
      </c>
      <c r="F3517">
        <v>5.15</v>
      </c>
      <c r="G3517" s="49">
        <v>5.74</v>
      </c>
      <c r="H3517">
        <v>6.15</v>
      </c>
    </row>
    <row r="3518" spans="2:8" x14ac:dyDescent="0.25">
      <c r="B3518" s="1">
        <v>40343</v>
      </c>
      <c r="C3518">
        <v>2.67</v>
      </c>
      <c r="D3518">
        <v>3.63</v>
      </c>
      <c r="E3518" s="2">
        <v>4.82</v>
      </c>
      <c r="F3518">
        <v>5.18</v>
      </c>
      <c r="G3518" s="49">
        <v>5.77</v>
      </c>
      <c r="H3518">
        <v>6.19</v>
      </c>
    </row>
    <row r="3519" spans="2:8" x14ac:dyDescent="0.25">
      <c r="B3519" s="1">
        <v>40344</v>
      </c>
      <c r="C3519">
        <v>2.7</v>
      </c>
      <c r="D3519">
        <v>3.66</v>
      </c>
      <c r="E3519" s="2">
        <v>4.8499999999999996</v>
      </c>
      <c r="F3519">
        <v>5.2</v>
      </c>
      <c r="G3519" s="49">
        <v>5.81</v>
      </c>
      <c r="H3519">
        <v>6.21</v>
      </c>
    </row>
    <row r="3520" spans="2:8" x14ac:dyDescent="0.25">
      <c r="B3520" s="1">
        <v>40345</v>
      </c>
      <c r="C3520">
        <v>2.67</v>
      </c>
      <c r="D3520">
        <v>3.63</v>
      </c>
      <c r="E3520" s="2">
        <v>4.8099999999999996</v>
      </c>
      <c r="F3520">
        <v>5.16</v>
      </c>
      <c r="G3520" s="49">
        <v>5.79</v>
      </c>
      <c r="H3520">
        <v>6.17</v>
      </c>
    </row>
    <row r="3521" spans="2:8" x14ac:dyDescent="0.25">
      <c r="B3521" s="1">
        <v>40346</v>
      </c>
      <c r="C3521">
        <v>2.62</v>
      </c>
      <c r="D3521">
        <v>3.55</v>
      </c>
      <c r="E3521" s="2">
        <v>4.7300000000000004</v>
      </c>
      <c r="F3521">
        <v>5.0599999999999996</v>
      </c>
      <c r="G3521" s="49">
        <v>5.69</v>
      </c>
      <c r="H3521">
        <v>6.07</v>
      </c>
    </row>
    <row r="3522" spans="2:8" x14ac:dyDescent="0.25">
      <c r="B3522" s="1">
        <v>40347</v>
      </c>
      <c r="C3522">
        <v>2.62</v>
      </c>
      <c r="D3522">
        <v>3.57</v>
      </c>
      <c r="E3522" s="2">
        <v>4.75</v>
      </c>
      <c r="F3522">
        <v>5.08</v>
      </c>
      <c r="G3522" s="49">
        <v>5.71</v>
      </c>
      <c r="H3522">
        <v>6.09</v>
      </c>
    </row>
    <row r="3523" spans="2:8" x14ac:dyDescent="0.25">
      <c r="B3523" s="1">
        <v>40350</v>
      </c>
      <c r="C3523">
        <v>2.59</v>
      </c>
      <c r="D3523">
        <v>3.54</v>
      </c>
      <c r="E3523" s="2">
        <v>4.7300000000000004</v>
      </c>
      <c r="F3523">
        <v>5.0599999999999996</v>
      </c>
      <c r="G3523" s="49">
        <v>5.71</v>
      </c>
      <c r="H3523">
        <v>6.09</v>
      </c>
    </row>
    <row r="3524" spans="2:8" x14ac:dyDescent="0.25">
      <c r="B3524" s="1">
        <v>40351</v>
      </c>
      <c r="C3524">
        <v>2.5499999999999998</v>
      </c>
      <c r="D3524">
        <v>3.49</v>
      </c>
      <c r="E3524" s="2">
        <v>4.67</v>
      </c>
      <c r="F3524">
        <v>4.99</v>
      </c>
      <c r="G3524" s="49">
        <v>5.63</v>
      </c>
      <c r="H3524">
        <v>6.02</v>
      </c>
    </row>
    <row r="3525" spans="2:8" x14ac:dyDescent="0.25">
      <c r="B3525" s="1">
        <v>40352</v>
      </c>
      <c r="C3525">
        <v>2.52</v>
      </c>
      <c r="D3525">
        <v>3.45</v>
      </c>
      <c r="E3525" s="2">
        <v>4.62</v>
      </c>
      <c r="F3525">
        <v>4.95</v>
      </c>
      <c r="G3525" s="49">
        <v>5.6</v>
      </c>
      <c r="H3525">
        <v>5.99</v>
      </c>
    </row>
    <row r="3526" spans="2:8" x14ac:dyDescent="0.25">
      <c r="B3526" s="1">
        <v>40353</v>
      </c>
      <c r="C3526">
        <v>2.5299999999999998</v>
      </c>
      <c r="D3526">
        <v>3.45</v>
      </c>
      <c r="E3526" s="2">
        <v>4.63</v>
      </c>
      <c r="F3526">
        <v>4.97</v>
      </c>
      <c r="G3526" s="49">
        <v>5.61</v>
      </c>
      <c r="H3526">
        <v>6.03</v>
      </c>
    </row>
    <row r="3527" spans="2:8" x14ac:dyDescent="0.25">
      <c r="B3527" s="1">
        <v>40354</v>
      </c>
      <c r="C3527">
        <v>2.5099999999999998</v>
      </c>
      <c r="D3527">
        <v>3.43</v>
      </c>
      <c r="E3527" s="2">
        <v>4.6100000000000003</v>
      </c>
      <c r="F3527">
        <v>4.97</v>
      </c>
      <c r="G3527" s="49">
        <v>5.6</v>
      </c>
      <c r="H3527">
        <v>6.01</v>
      </c>
    </row>
    <row r="3528" spans="2:8" x14ac:dyDescent="0.25">
      <c r="B3528" s="1">
        <v>40357</v>
      </c>
      <c r="C3528">
        <v>2.48</v>
      </c>
      <c r="D3528">
        <v>3.36</v>
      </c>
      <c r="E3528" s="2">
        <v>4.54</v>
      </c>
      <c r="F3528">
        <v>4.88</v>
      </c>
      <c r="G3528" s="49">
        <v>5.53</v>
      </c>
      <c r="H3528">
        <v>5.95</v>
      </c>
    </row>
    <row r="3529" spans="2:8" x14ac:dyDescent="0.25">
      <c r="B3529" s="1">
        <v>40358</v>
      </c>
      <c r="C3529">
        <v>2.46</v>
      </c>
      <c r="D3529">
        <v>3.33</v>
      </c>
      <c r="E3529" s="2">
        <v>4.51</v>
      </c>
      <c r="F3529">
        <v>4.84</v>
      </c>
      <c r="G3529" s="49">
        <v>5.49</v>
      </c>
      <c r="H3529">
        <v>5.89</v>
      </c>
    </row>
    <row r="3530" spans="2:8" x14ac:dyDescent="0.25">
      <c r="B3530" s="1">
        <v>40359</v>
      </c>
      <c r="C3530">
        <v>2.4900000000000002</v>
      </c>
      <c r="D3530">
        <v>3.38</v>
      </c>
      <c r="E3530" s="2">
        <v>4.57</v>
      </c>
      <c r="F3530">
        <v>4.83</v>
      </c>
      <c r="G3530" s="49">
        <v>5.5</v>
      </c>
      <c r="H3530">
        <v>5.87</v>
      </c>
    </row>
    <row r="3531" spans="2:8" x14ac:dyDescent="0.25">
      <c r="B3531" s="1">
        <v>40360</v>
      </c>
      <c r="C3531">
        <v>2.4900000000000002</v>
      </c>
      <c r="D3531">
        <v>3.38</v>
      </c>
      <c r="E3531" s="2">
        <v>4.58</v>
      </c>
      <c r="F3531">
        <v>4.82</v>
      </c>
      <c r="G3531" s="49">
        <v>5.49</v>
      </c>
      <c r="H3531">
        <v>5.84</v>
      </c>
    </row>
    <row r="3532" spans="2:8" x14ac:dyDescent="0.25">
      <c r="B3532" s="1">
        <v>40361</v>
      </c>
      <c r="C3532">
        <v>2.5</v>
      </c>
      <c r="D3532">
        <v>3.4</v>
      </c>
      <c r="E3532" s="2">
        <v>4.6100000000000003</v>
      </c>
      <c r="F3532">
        <v>4.8600000000000003</v>
      </c>
      <c r="G3532" s="49">
        <v>5.51</v>
      </c>
      <c r="H3532">
        <v>5.91</v>
      </c>
    </row>
    <row r="3533" spans="2:8" x14ac:dyDescent="0.25">
      <c r="B3533" s="1">
        <v>40364</v>
      </c>
      <c r="C3533">
        <v>2.5</v>
      </c>
      <c r="D3533">
        <v>3.4</v>
      </c>
      <c r="E3533" s="2">
        <v>4.6100000000000003</v>
      </c>
      <c r="F3533">
        <v>4.8600000000000003</v>
      </c>
      <c r="G3533" s="49">
        <v>5.51</v>
      </c>
      <c r="H3533">
        <v>5.91</v>
      </c>
    </row>
    <row r="3534" spans="2:8" x14ac:dyDescent="0.25">
      <c r="B3534" s="1">
        <v>40365</v>
      </c>
      <c r="C3534">
        <v>2.44</v>
      </c>
      <c r="D3534">
        <v>3.33</v>
      </c>
      <c r="E3534" s="2">
        <v>4.54</v>
      </c>
      <c r="F3534">
        <v>4.8</v>
      </c>
      <c r="G3534" s="49">
        <v>5.46</v>
      </c>
      <c r="H3534">
        <v>5.85</v>
      </c>
    </row>
    <row r="3535" spans="2:8" x14ac:dyDescent="0.25">
      <c r="B3535" s="1">
        <v>40366</v>
      </c>
      <c r="C3535">
        <v>2.4500000000000002</v>
      </c>
      <c r="D3535">
        <v>3.35</v>
      </c>
      <c r="E3535" s="2">
        <v>4.5599999999999996</v>
      </c>
      <c r="F3535">
        <v>4.84</v>
      </c>
      <c r="G3535" s="49">
        <v>5.5</v>
      </c>
      <c r="H3535">
        <v>5.92</v>
      </c>
    </row>
    <row r="3536" spans="2:8" x14ac:dyDescent="0.25">
      <c r="B3536" s="1">
        <v>40367</v>
      </c>
      <c r="C3536">
        <v>2.4300000000000002</v>
      </c>
      <c r="D3536">
        <v>3.35</v>
      </c>
      <c r="E3536" s="2">
        <v>4.58</v>
      </c>
      <c r="F3536">
        <v>4.8499999999999996</v>
      </c>
      <c r="G3536" s="49">
        <v>5.51</v>
      </c>
      <c r="H3536">
        <v>5.95</v>
      </c>
    </row>
    <row r="3537" spans="2:8" x14ac:dyDescent="0.25">
      <c r="B3537" s="1">
        <v>40368</v>
      </c>
      <c r="C3537">
        <v>2.4300000000000002</v>
      </c>
      <c r="D3537">
        <v>3.36</v>
      </c>
      <c r="E3537" s="2">
        <v>4.59</v>
      </c>
      <c r="F3537">
        <v>4.87</v>
      </c>
      <c r="G3537" s="49">
        <v>5.52</v>
      </c>
      <c r="H3537">
        <v>5.97</v>
      </c>
    </row>
    <row r="3538" spans="2:8" x14ac:dyDescent="0.25">
      <c r="B3538" s="1">
        <v>40371</v>
      </c>
      <c r="C3538">
        <v>2.42</v>
      </c>
      <c r="D3538">
        <v>3.33</v>
      </c>
      <c r="E3538" s="2">
        <v>4.57</v>
      </c>
      <c r="F3538">
        <v>4.83</v>
      </c>
      <c r="G3538" s="49">
        <v>5.5</v>
      </c>
      <c r="H3538">
        <v>5.96</v>
      </c>
    </row>
    <row r="3539" spans="2:8" x14ac:dyDescent="0.25">
      <c r="B3539" s="1">
        <v>40372</v>
      </c>
      <c r="C3539">
        <v>2.42</v>
      </c>
      <c r="D3539">
        <v>3.35</v>
      </c>
      <c r="E3539" s="2">
        <v>4.59</v>
      </c>
      <c r="F3539">
        <v>4.8600000000000003</v>
      </c>
      <c r="G3539" s="49">
        <v>5.53</v>
      </c>
      <c r="H3539">
        <v>6</v>
      </c>
    </row>
    <row r="3540" spans="2:8" x14ac:dyDescent="0.25">
      <c r="B3540" s="1">
        <v>40373</v>
      </c>
      <c r="C3540">
        <v>2.35</v>
      </c>
      <c r="D3540">
        <v>3.26</v>
      </c>
      <c r="E3540" s="2">
        <v>4.5</v>
      </c>
      <c r="F3540">
        <v>4.78</v>
      </c>
      <c r="G3540" s="49">
        <v>5.47</v>
      </c>
      <c r="H3540">
        <v>5.91</v>
      </c>
    </row>
    <row r="3541" spans="2:8" x14ac:dyDescent="0.25">
      <c r="B3541" s="1">
        <v>40374</v>
      </c>
      <c r="C3541">
        <v>2.3199999999999998</v>
      </c>
      <c r="D3541">
        <v>3.19</v>
      </c>
      <c r="E3541" s="2">
        <v>4.43</v>
      </c>
      <c r="F3541">
        <v>4.7</v>
      </c>
      <c r="G3541" s="49">
        <v>5.39</v>
      </c>
      <c r="H3541">
        <v>5.84</v>
      </c>
    </row>
    <row r="3542" spans="2:8" x14ac:dyDescent="0.25">
      <c r="B3542" s="1">
        <v>40375</v>
      </c>
      <c r="C3542">
        <v>2.29</v>
      </c>
      <c r="D3542">
        <v>3.13</v>
      </c>
      <c r="E3542" s="2">
        <v>4.37</v>
      </c>
      <c r="F3542">
        <v>4.6500000000000004</v>
      </c>
      <c r="G3542" s="49">
        <v>5.35</v>
      </c>
      <c r="H3542">
        <v>5.82</v>
      </c>
    </row>
    <row r="3543" spans="2:8" x14ac:dyDescent="0.25">
      <c r="B3543" s="1">
        <v>40378</v>
      </c>
      <c r="C3543">
        <v>2.2799999999999998</v>
      </c>
      <c r="D3543">
        <v>3.15</v>
      </c>
      <c r="E3543" s="2">
        <v>4.3899999999999997</v>
      </c>
      <c r="F3543">
        <v>4.67</v>
      </c>
      <c r="G3543" s="49">
        <v>5.38</v>
      </c>
      <c r="H3543">
        <v>5.85</v>
      </c>
    </row>
    <row r="3544" spans="2:8" x14ac:dyDescent="0.25">
      <c r="B3544" s="1">
        <v>40379</v>
      </c>
      <c r="C3544">
        <v>2.2599999999999998</v>
      </c>
      <c r="D3544">
        <v>3.12</v>
      </c>
      <c r="E3544" s="2">
        <v>4.3600000000000003</v>
      </c>
      <c r="F3544">
        <v>4.6399999999999997</v>
      </c>
      <c r="G3544" s="49">
        <v>5.34</v>
      </c>
      <c r="H3544">
        <v>5.83</v>
      </c>
    </row>
    <row r="3545" spans="2:8" x14ac:dyDescent="0.25">
      <c r="B3545" s="1">
        <v>40380</v>
      </c>
      <c r="C3545">
        <v>2.2200000000000002</v>
      </c>
      <c r="D3545">
        <v>3.08</v>
      </c>
      <c r="E3545" s="2">
        <v>4.32</v>
      </c>
      <c r="F3545">
        <v>4.59</v>
      </c>
      <c r="G3545" s="49">
        <v>5.3</v>
      </c>
      <c r="H3545">
        <v>5.76</v>
      </c>
    </row>
    <row r="3546" spans="2:8" x14ac:dyDescent="0.25">
      <c r="B3546" s="1">
        <v>40381</v>
      </c>
      <c r="C3546">
        <v>2.23</v>
      </c>
      <c r="D3546">
        <v>3.09</v>
      </c>
      <c r="E3546" s="2">
        <v>4.34</v>
      </c>
      <c r="F3546">
        <v>4.62</v>
      </c>
      <c r="G3546" s="49">
        <v>5.32</v>
      </c>
      <c r="H3546">
        <v>5.8</v>
      </c>
    </row>
    <row r="3547" spans="2:8" x14ac:dyDescent="0.25">
      <c r="B3547" s="1">
        <v>40382</v>
      </c>
      <c r="C3547">
        <v>2.23</v>
      </c>
      <c r="D3547">
        <v>3.12</v>
      </c>
      <c r="E3547" s="2">
        <v>4.38</v>
      </c>
      <c r="F3547">
        <v>4.66</v>
      </c>
      <c r="G3547" s="49">
        <v>5.37</v>
      </c>
      <c r="H3547">
        <v>5.85</v>
      </c>
    </row>
    <row r="3548" spans="2:8" x14ac:dyDescent="0.25">
      <c r="B3548" s="1">
        <v>40385</v>
      </c>
      <c r="C3548">
        <v>2.2200000000000002</v>
      </c>
      <c r="D3548">
        <v>3.09</v>
      </c>
      <c r="E3548" s="2">
        <v>4.3499999999999996</v>
      </c>
      <c r="F3548">
        <v>4.63</v>
      </c>
      <c r="G3548" s="49">
        <v>5.35</v>
      </c>
      <c r="H3548">
        <v>5.83</v>
      </c>
    </row>
    <row r="3549" spans="2:8" x14ac:dyDescent="0.25">
      <c r="B3549" s="1">
        <v>40386</v>
      </c>
      <c r="C3549">
        <v>2.2200000000000002</v>
      </c>
      <c r="D3549">
        <v>3.11</v>
      </c>
      <c r="E3549" s="2">
        <v>4.37</v>
      </c>
      <c r="F3549">
        <v>4.6399999999999997</v>
      </c>
      <c r="G3549" s="49">
        <v>5.37</v>
      </c>
      <c r="H3549">
        <v>5.85</v>
      </c>
    </row>
    <row r="3550" spans="2:8" x14ac:dyDescent="0.25">
      <c r="B3550" s="1">
        <v>40387</v>
      </c>
      <c r="C3550">
        <v>2.17</v>
      </c>
      <c r="D3550">
        <v>3.03</v>
      </c>
      <c r="E3550" s="2">
        <v>4.29</v>
      </c>
      <c r="F3550">
        <v>4.58</v>
      </c>
      <c r="G3550" s="49">
        <v>5.3</v>
      </c>
      <c r="H3550">
        <v>5.82</v>
      </c>
    </row>
    <row r="3551" spans="2:8" x14ac:dyDescent="0.25">
      <c r="B3551" s="1">
        <v>40388</v>
      </c>
      <c r="C3551">
        <v>2.13</v>
      </c>
      <c r="D3551">
        <v>2.99</v>
      </c>
      <c r="E3551" s="2">
        <v>4.24</v>
      </c>
      <c r="F3551">
        <v>4.57</v>
      </c>
      <c r="G3551" s="49">
        <v>5.31</v>
      </c>
      <c r="H3551">
        <v>5.82</v>
      </c>
    </row>
    <row r="3552" spans="2:8" x14ac:dyDescent="0.25">
      <c r="B3552" s="1">
        <v>40389</v>
      </c>
      <c r="C3552">
        <v>2.1</v>
      </c>
      <c r="D3552">
        <v>2.93</v>
      </c>
      <c r="E3552" s="2">
        <v>4.16</v>
      </c>
      <c r="F3552">
        <v>4.4800000000000004</v>
      </c>
      <c r="G3552" s="49">
        <v>5.23</v>
      </c>
      <c r="H3552">
        <v>5.72</v>
      </c>
    </row>
    <row r="3553" spans="2:8" x14ac:dyDescent="0.25">
      <c r="B3553" s="1">
        <v>40390</v>
      </c>
      <c r="C3553">
        <v>2.14</v>
      </c>
      <c r="D3553">
        <v>2.95</v>
      </c>
      <c r="E3553" s="2">
        <v>4.1900000000000004</v>
      </c>
      <c r="F3553">
        <v>4.51</v>
      </c>
      <c r="G3553" s="49">
        <v>5.27</v>
      </c>
      <c r="H3553">
        <v>5.74</v>
      </c>
    </row>
    <row r="3554" spans="2:8" x14ac:dyDescent="0.25">
      <c r="B3554" s="1">
        <v>40392</v>
      </c>
      <c r="C3554">
        <v>2.15</v>
      </c>
      <c r="D3554">
        <v>2.98</v>
      </c>
      <c r="E3554" s="2">
        <v>4.22</v>
      </c>
      <c r="F3554">
        <v>4.54</v>
      </c>
      <c r="G3554" s="49">
        <v>5.3</v>
      </c>
      <c r="H3554">
        <v>5.82</v>
      </c>
    </row>
    <row r="3555" spans="2:8" x14ac:dyDescent="0.25">
      <c r="B3555" s="1">
        <v>40393</v>
      </c>
      <c r="C3555">
        <v>2.1</v>
      </c>
      <c r="D3555">
        <v>2.88</v>
      </c>
      <c r="E3555" s="2">
        <v>4.13</v>
      </c>
      <c r="F3555">
        <v>4.4800000000000004</v>
      </c>
      <c r="G3555" s="49">
        <v>5.27</v>
      </c>
      <c r="H3555">
        <v>5.79</v>
      </c>
    </row>
    <row r="3556" spans="2:8" x14ac:dyDescent="0.25">
      <c r="B3556" s="1">
        <v>40394</v>
      </c>
      <c r="C3556">
        <v>2.13</v>
      </c>
      <c r="D3556">
        <v>2.94</v>
      </c>
      <c r="E3556" s="2">
        <v>4.18</v>
      </c>
      <c r="F3556">
        <v>4.5199999999999996</v>
      </c>
      <c r="G3556" s="49">
        <v>5.27</v>
      </c>
      <c r="H3556">
        <v>5.8</v>
      </c>
    </row>
    <row r="3557" spans="2:8" x14ac:dyDescent="0.25">
      <c r="B3557" s="1">
        <v>40395</v>
      </c>
      <c r="C3557">
        <v>2.1</v>
      </c>
      <c r="D3557">
        <v>2.9</v>
      </c>
      <c r="E3557" s="2">
        <v>4.1399999999999997</v>
      </c>
      <c r="F3557">
        <v>4.4800000000000004</v>
      </c>
      <c r="G3557" s="49">
        <v>5.23</v>
      </c>
      <c r="H3557">
        <v>5.79</v>
      </c>
    </row>
    <row r="3558" spans="2:8" x14ac:dyDescent="0.25">
      <c r="B3558" s="1">
        <v>40396</v>
      </c>
      <c r="C3558">
        <v>2.06</v>
      </c>
      <c r="D3558">
        <v>2.83</v>
      </c>
      <c r="E3558" s="2">
        <v>4.07</v>
      </c>
      <c r="F3558">
        <v>4.3899999999999997</v>
      </c>
      <c r="G3558" s="49">
        <v>5.17</v>
      </c>
      <c r="H3558">
        <v>5.72</v>
      </c>
    </row>
    <row r="3559" spans="2:8" x14ac:dyDescent="0.25">
      <c r="B3559" s="1">
        <v>40399</v>
      </c>
      <c r="C3559">
        <v>2.0699999999999998</v>
      </c>
      <c r="D3559">
        <v>2.84</v>
      </c>
      <c r="E3559" s="2">
        <v>4.07</v>
      </c>
      <c r="F3559">
        <v>4.3899999999999997</v>
      </c>
      <c r="G3559" s="49">
        <v>5.15</v>
      </c>
      <c r="H3559">
        <v>5.73</v>
      </c>
    </row>
    <row r="3560" spans="2:8" x14ac:dyDescent="0.25">
      <c r="B3560" s="1">
        <v>40400</v>
      </c>
      <c r="C3560">
        <v>2.06</v>
      </c>
      <c r="D3560">
        <v>2.8</v>
      </c>
      <c r="E3560" s="2">
        <v>4.03</v>
      </c>
      <c r="F3560">
        <v>4.3600000000000003</v>
      </c>
      <c r="G3560" s="49">
        <v>5.13</v>
      </c>
      <c r="H3560">
        <v>5.76</v>
      </c>
    </row>
    <row r="3561" spans="2:8" x14ac:dyDescent="0.25">
      <c r="B3561" s="1">
        <v>40401</v>
      </c>
      <c r="C3561">
        <v>2.06</v>
      </c>
      <c r="D3561">
        <v>2.77</v>
      </c>
      <c r="E3561" s="2">
        <v>3.98</v>
      </c>
      <c r="F3561">
        <v>4.3</v>
      </c>
      <c r="G3561" s="49">
        <v>5.07</v>
      </c>
      <c r="H3561">
        <v>5.68</v>
      </c>
    </row>
    <row r="3562" spans="2:8" x14ac:dyDescent="0.25">
      <c r="B3562" s="1">
        <v>40402</v>
      </c>
      <c r="C3562">
        <v>2.09</v>
      </c>
      <c r="D3562">
        <v>2.82</v>
      </c>
      <c r="E3562" s="2">
        <v>4.0199999999999996</v>
      </c>
      <c r="F3562">
        <v>4.33</v>
      </c>
      <c r="G3562" s="49">
        <v>5.1100000000000003</v>
      </c>
      <c r="H3562">
        <v>5.7</v>
      </c>
    </row>
    <row r="3563" spans="2:8" x14ac:dyDescent="0.25">
      <c r="B3563" s="1">
        <v>40403</v>
      </c>
      <c r="C3563">
        <v>2.0699999999999998</v>
      </c>
      <c r="D3563">
        <v>2.81</v>
      </c>
      <c r="E3563" s="2">
        <v>4</v>
      </c>
      <c r="F3563">
        <v>4.29</v>
      </c>
      <c r="G3563" s="49">
        <v>5.0599999999999996</v>
      </c>
      <c r="H3563">
        <v>5.64</v>
      </c>
    </row>
    <row r="3564" spans="2:8" x14ac:dyDescent="0.25">
      <c r="B3564" s="1">
        <v>40406</v>
      </c>
      <c r="C3564">
        <v>2.0099999999999998</v>
      </c>
      <c r="D3564">
        <v>2.73</v>
      </c>
      <c r="E3564" s="2">
        <v>3.92</v>
      </c>
      <c r="F3564">
        <v>4.2</v>
      </c>
      <c r="G3564" s="49">
        <v>4.9800000000000004</v>
      </c>
      <c r="H3564">
        <v>5.48</v>
      </c>
    </row>
    <row r="3565" spans="2:8" x14ac:dyDescent="0.25">
      <c r="B3565" s="1">
        <v>40407</v>
      </c>
      <c r="C3565">
        <v>2.02</v>
      </c>
      <c r="D3565">
        <v>2.77</v>
      </c>
      <c r="E3565" s="2">
        <v>3.98</v>
      </c>
      <c r="F3565">
        <v>4.26</v>
      </c>
      <c r="G3565" s="49">
        <v>5.03</v>
      </c>
      <c r="H3565">
        <v>5.53</v>
      </c>
    </row>
    <row r="3566" spans="2:8" x14ac:dyDescent="0.25">
      <c r="B3566" s="1">
        <v>40408</v>
      </c>
      <c r="C3566">
        <v>2.02</v>
      </c>
      <c r="D3566">
        <v>2.78</v>
      </c>
      <c r="E3566" s="2">
        <v>3.98</v>
      </c>
      <c r="F3566">
        <v>4.24</v>
      </c>
      <c r="G3566" s="49">
        <v>5.01</v>
      </c>
      <c r="H3566">
        <v>5.49</v>
      </c>
    </row>
    <row r="3567" spans="2:8" x14ac:dyDescent="0.25">
      <c r="B3567" s="1">
        <v>40409</v>
      </c>
      <c r="C3567">
        <v>1.99</v>
      </c>
      <c r="D3567">
        <v>2.73</v>
      </c>
      <c r="E3567" s="2">
        <v>3.94</v>
      </c>
      <c r="F3567">
        <v>4.1900000000000004</v>
      </c>
      <c r="G3567" s="49">
        <v>4.96</v>
      </c>
      <c r="H3567">
        <v>5.42</v>
      </c>
    </row>
    <row r="3568" spans="2:8" x14ac:dyDescent="0.25">
      <c r="B3568" s="1">
        <v>40410</v>
      </c>
      <c r="C3568">
        <v>2</v>
      </c>
      <c r="D3568">
        <v>2.79</v>
      </c>
      <c r="E3568" s="2">
        <v>3.99</v>
      </c>
      <c r="F3568">
        <v>4.2300000000000004</v>
      </c>
      <c r="G3568" s="49">
        <v>4.99</v>
      </c>
      <c r="H3568">
        <v>5.44</v>
      </c>
    </row>
    <row r="3569" spans="2:8" x14ac:dyDescent="0.25">
      <c r="B3569" s="1">
        <v>40413</v>
      </c>
      <c r="C3569">
        <v>1.98</v>
      </c>
      <c r="D3569">
        <v>2.75</v>
      </c>
      <c r="E3569" s="2">
        <v>3.96</v>
      </c>
      <c r="F3569">
        <v>4.22</v>
      </c>
      <c r="G3569" s="49">
        <v>4.99</v>
      </c>
      <c r="H3569">
        <v>5.45</v>
      </c>
    </row>
    <row r="3570" spans="2:8" x14ac:dyDescent="0.25">
      <c r="B3570" s="1">
        <v>40414</v>
      </c>
      <c r="C3570">
        <v>1.97</v>
      </c>
      <c r="D3570">
        <v>2.69</v>
      </c>
      <c r="E3570" s="2">
        <v>3.88</v>
      </c>
      <c r="F3570">
        <v>4.1399999999999997</v>
      </c>
      <c r="G3570" s="49">
        <v>4.91</v>
      </c>
      <c r="H3570">
        <v>5.37</v>
      </c>
    </row>
    <row r="3571" spans="2:8" x14ac:dyDescent="0.25">
      <c r="B3571" s="1">
        <v>40415</v>
      </c>
      <c r="C3571">
        <v>2.02</v>
      </c>
      <c r="D3571">
        <v>2.75</v>
      </c>
      <c r="E3571" s="2">
        <v>3.94</v>
      </c>
      <c r="F3571">
        <v>4.2</v>
      </c>
      <c r="G3571" s="49">
        <v>4.95</v>
      </c>
      <c r="H3571">
        <v>5.4</v>
      </c>
    </row>
    <row r="3572" spans="2:8" x14ac:dyDescent="0.25">
      <c r="B3572" s="1">
        <v>40416</v>
      </c>
      <c r="C3572">
        <v>2.0099999999999998</v>
      </c>
      <c r="D3572">
        <v>2.72</v>
      </c>
      <c r="E3572" s="2">
        <v>3.91</v>
      </c>
      <c r="F3572">
        <v>4.17</v>
      </c>
      <c r="G3572" s="49">
        <v>4.93</v>
      </c>
      <c r="H3572">
        <v>5.36</v>
      </c>
    </row>
    <row r="3573" spans="2:8" x14ac:dyDescent="0.25">
      <c r="B3573" s="1">
        <v>40417</v>
      </c>
      <c r="C3573">
        <v>2.0499999999999998</v>
      </c>
      <c r="D3573">
        <v>2.83</v>
      </c>
      <c r="E3573" s="2">
        <v>4.03</v>
      </c>
      <c r="F3573">
        <v>4.3099999999999996</v>
      </c>
      <c r="G3573" s="49">
        <v>5.05</v>
      </c>
      <c r="H3573">
        <v>5.53</v>
      </c>
    </row>
    <row r="3574" spans="2:8" x14ac:dyDescent="0.25">
      <c r="B3574" s="1">
        <v>40420</v>
      </c>
      <c r="C3574">
        <v>1.98</v>
      </c>
      <c r="D3574">
        <v>2.74</v>
      </c>
      <c r="E3574" s="2">
        <v>3.94</v>
      </c>
      <c r="F3574">
        <v>4.21</v>
      </c>
      <c r="G3574" s="49">
        <v>4.9800000000000004</v>
      </c>
      <c r="H3574">
        <v>5.45</v>
      </c>
    </row>
    <row r="3575" spans="2:8" x14ac:dyDescent="0.25">
      <c r="B3575" s="1">
        <v>40421</v>
      </c>
      <c r="C3575">
        <v>2</v>
      </c>
      <c r="D3575">
        <v>2.75</v>
      </c>
      <c r="E3575" s="2">
        <v>3.94</v>
      </c>
      <c r="F3575">
        <v>4.21</v>
      </c>
      <c r="G3575" s="49">
        <v>4.9000000000000004</v>
      </c>
      <c r="H3575">
        <v>5.42</v>
      </c>
    </row>
    <row r="3576" spans="2:8" x14ac:dyDescent="0.25">
      <c r="B3576" s="1">
        <v>40422</v>
      </c>
      <c r="C3576">
        <v>2.0299999999999998</v>
      </c>
      <c r="D3576">
        <v>2.81</v>
      </c>
      <c r="E3576" s="2">
        <v>4.0199999999999996</v>
      </c>
      <c r="F3576">
        <v>4.3</v>
      </c>
      <c r="G3576" s="49">
        <v>4.9800000000000004</v>
      </c>
      <c r="H3576">
        <v>5.52</v>
      </c>
    </row>
    <row r="3577" spans="2:8" x14ac:dyDescent="0.25">
      <c r="B3577" s="1">
        <v>40423</v>
      </c>
      <c r="C3577">
        <v>2.0099999999999998</v>
      </c>
      <c r="D3577">
        <v>2.81</v>
      </c>
      <c r="E3577" s="2">
        <v>4.03</v>
      </c>
      <c r="F3577">
        <v>4.33</v>
      </c>
      <c r="G3577" s="49">
        <v>5.01</v>
      </c>
      <c r="H3577">
        <v>5.58</v>
      </c>
    </row>
    <row r="3578" spans="2:8" x14ac:dyDescent="0.25">
      <c r="B3578" s="1">
        <v>40424</v>
      </c>
      <c r="C3578">
        <v>2.02</v>
      </c>
      <c r="D3578">
        <v>2.85</v>
      </c>
      <c r="E3578" s="2">
        <v>4.08</v>
      </c>
      <c r="F3578">
        <v>4.38</v>
      </c>
      <c r="G3578" s="49">
        <v>5.0599999999999996</v>
      </c>
      <c r="H3578">
        <v>5.62</v>
      </c>
    </row>
    <row r="3579" spans="2:8" x14ac:dyDescent="0.25">
      <c r="B3579" s="1">
        <v>40427</v>
      </c>
      <c r="C3579">
        <v>2.0099999999999998</v>
      </c>
      <c r="D3579">
        <v>2.85</v>
      </c>
      <c r="E3579" s="2">
        <v>4.08</v>
      </c>
      <c r="F3579">
        <v>4.37</v>
      </c>
      <c r="G3579" s="49">
        <v>5.0599999999999996</v>
      </c>
      <c r="H3579">
        <v>5.62</v>
      </c>
    </row>
    <row r="3580" spans="2:8" x14ac:dyDescent="0.25">
      <c r="B3580" s="1">
        <v>40428</v>
      </c>
      <c r="C3580">
        <v>1.96</v>
      </c>
      <c r="D3580">
        <v>2.77</v>
      </c>
      <c r="E3580" s="2">
        <v>3.98</v>
      </c>
      <c r="F3580">
        <v>4.28</v>
      </c>
      <c r="G3580" s="49">
        <v>4.97</v>
      </c>
      <c r="H3580">
        <v>5.5</v>
      </c>
    </row>
    <row r="3581" spans="2:8" x14ac:dyDescent="0.25">
      <c r="B3581" s="1">
        <v>40429</v>
      </c>
      <c r="C3581">
        <v>1.99</v>
      </c>
      <c r="D3581">
        <v>2.8</v>
      </c>
      <c r="E3581" s="2">
        <v>4.03</v>
      </c>
      <c r="F3581">
        <v>4.3099999999999996</v>
      </c>
      <c r="G3581" s="49">
        <v>5</v>
      </c>
      <c r="H3581">
        <v>5.55</v>
      </c>
    </row>
    <row r="3582" spans="2:8" x14ac:dyDescent="0.25">
      <c r="B3582" s="1">
        <v>40430</v>
      </c>
      <c r="C3582">
        <v>2.04</v>
      </c>
      <c r="D3582">
        <v>2.9</v>
      </c>
      <c r="E3582" s="2">
        <v>4.13</v>
      </c>
      <c r="F3582">
        <v>4.41</v>
      </c>
      <c r="G3582" s="49">
        <v>5.08</v>
      </c>
      <c r="H3582">
        <v>5.66</v>
      </c>
    </row>
    <row r="3583" spans="2:8" x14ac:dyDescent="0.25">
      <c r="B3583" s="1">
        <v>40431</v>
      </c>
      <c r="C3583">
        <v>2.0299999999999998</v>
      </c>
      <c r="D3583">
        <v>2.91</v>
      </c>
      <c r="E3583" s="2">
        <v>4.13</v>
      </c>
      <c r="F3583">
        <v>4.42</v>
      </c>
      <c r="G3583" s="49">
        <v>5.08</v>
      </c>
      <c r="H3583">
        <v>5.68</v>
      </c>
    </row>
    <row r="3584" spans="2:8" x14ac:dyDescent="0.25">
      <c r="B3584" s="1">
        <v>40434</v>
      </c>
      <c r="C3584">
        <v>1.97</v>
      </c>
      <c r="D3584">
        <v>2.81</v>
      </c>
      <c r="E3584" s="2">
        <v>4.03</v>
      </c>
      <c r="F3584">
        <v>4.33</v>
      </c>
      <c r="G3584" s="49">
        <v>5.04</v>
      </c>
      <c r="H3584">
        <v>5.64</v>
      </c>
    </row>
    <row r="3585" spans="2:8" x14ac:dyDescent="0.25">
      <c r="B3585" s="1">
        <v>40435</v>
      </c>
      <c r="C3585">
        <v>1.92</v>
      </c>
      <c r="D3585">
        <v>2.73</v>
      </c>
      <c r="E3585" s="2">
        <v>3.94</v>
      </c>
      <c r="F3585">
        <v>4.25</v>
      </c>
      <c r="G3585" s="49">
        <v>4.97</v>
      </c>
      <c r="H3585">
        <v>5.56</v>
      </c>
    </row>
    <row r="3586" spans="2:8" x14ac:dyDescent="0.25">
      <c r="B3586" s="1">
        <v>40436</v>
      </c>
      <c r="C3586">
        <v>1.92</v>
      </c>
      <c r="D3586">
        <v>2.75</v>
      </c>
      <c r="E3586" s="2">
        <v>3.96</v>
      </c>
      <c r="F3586">
        <v>4.3</v>
      </c>
      <c r="G3586" s="49">
        <v>5.01</v>
      </c>
      <c r="H3586">
        <v>5.64</v>
      </c>
    </row>
    <row r="3587" spans="2:8" x14ac:dyDescent="0.25">
      <c r="B3587" s="1">
        <v>40437</v>
      </c>
      <c r="C3587">
        <v>1.91</v>
      </c>
      <c r="D3587">
        <v>2.75</v>
      </c>
      <c r="E3587" s="2">
        <v>3.98</v>
      </c>
      <c r="F3587">
        <v>4.33</v>
      </c>
      <c r="G3587" s="49">
        <v>5.05</v>
      </c>
      <c r="H3587">
        <v>5.69</v>
      </c>
    </row>
    <row r="3588" spans="2:8" x14ac:dyDescent="0.25">
      <c r="B3588" s="1">
        <v>40438</v>
      </c>
      <c r="C3588">
        <v>1.9</v>
      </c>
      <c r="D3588">
        <v>2.73</v>
      </c>
      <c r="E3588" s="2">
        <v>3.95</v>
      </c>
      <c r="F3588">
        <v>4.32</v>
      </c>
      <c r="G3588" s="49">
        <v>5.04</v>
      </c>
      <c r="H3588">
        <v>5.68</v>
      </c>
    </row>
    <row r="3589" spans="2:8" x14ac:dyDescent="0.25">
      <c r="B3589" s="1">
        <v>40441</v>
      </c>
      <c r="C3589">
        <v>1.87</v>
      </c>
      <c r="D3589">
        <v>2.7</v>
      </c>
      <c r="E3589" s="2">
        <v>3.92</v>
      </c>
      <c r="F3589">
        <v>4.28</v>
      </c>
      <c r="G3589" s="49">
        <v>5.01</v>
      </c>
      <c r="H3589">
        <v>5.63</v>
      </c>
    </row>
    <row r="3590" spans="2:8" x14ac:dyDescent="0.25">
      <c r="B3590" s="1">
        <v>40442</v>
      </c>
      <c r="C3590">
        <v>1.82</v>
      </c>
      <c r="D3590">
        <v>2.59</v>
      </c>
      <c r="E3590" s="2">
        <v>3.81</v>
      </c>
      <c r="F3590">
        <v>4.17</v>
      </c>
      <c r="G3590" s="49">
        <v>4.93</v>
      </c>
      <c r="H3590">
        <v>5.55</v>
      </c>
    </row>
    <row r="3591" spans="2:8" x14ac:dyDescent="0.25">
      <c r="B3591" s="1">
        <v>40443</v>
      </c>
      <c r="C3591">
        <v>1.83</v>
      </c>
      <c r="D3591">
        <v>2.6</v>
      </c>
      <c r="E3591" s="2">
        <v>3.8</v>
      </c>
      <c r="F3591">
        <v>4.1399999999999997</v>
      </c>
      <c r="G3591" s="49">
        <v>4.8899999999999997</v>
      </c>
      <c r="H3591">
        <v>5.51</v>
      </c>
    </row>
    <row r="3592" spans="2:8" x14ac:dyDescent="0.25">
      <c r="B3592" s="1">
        <v>40444</v>
      </c>
      <c r="C3592">
        <v>1.83</v>
      </c>
      <c r="D3592">
        <v>2.61</v>
      </c>
      <c r="E3592" s="2">
        <v>3.82</v>
      </c>
      <c r="F3592">
        <v>4.1500000000000004</v>
      </c>
      <c r="G3592" s="49">
        <v>4.9000000000000004</v>
      </c>
      <c r="H3592">
        <v>5.51</v>
      </c>
    </row>
    <row r="3593" spans="2:8" x14ac:dyDescent="0.25">
      <c r="B3593" s="1">
        <v>40445</v>
      </c>
      <c r="C3593">
        <v>1.83</v>
      </c>
      <c r="D3593">
        <v>2.64</v>
      </c>
      <c r="E3593" s="2">
        <v>3.85</v>
      </c>
      <c r="F3593">
        <v>4.2</v>
      </c>
      <c r="G3593" s="49">
        <v>4.9400000000000004</v>
      </c>
      <c r="H3593">
        <v>5.57</v>
      </c>
    </row>
    <row r="3594" spans="2:8" x14ac:dyDescent="0.25">
      <c r="B3594" s="1">
        <v>40448</v>
      </c>
      <c r="C3594">
        <v>1.79</v>
      </c>
      <c r="D3594">
        <v>2.57</v>
      </c>
      <c r="E3594" s="2">
        <v>3.77</v>
      </c>
      <c r="F3594">
        <v>4.0999999999999996</v>
      </c>
      <c r="G3594" s="49">
        <v>4.87</v>
      </c>
      <c r="H3594">
        <v>5.48</v>
      </c>
    </row>
    <row r="3595" spans="2:8" x14ac:dyDescent="0.25">
      <c r="B3595" s="1">
        <v>40449</v>
      </c>
      <c r="C3595">
        <v>1.78</v>
      </c>
      <c r="D3595">
        <v>2.52</v>
      </c>
      <c r="E3595" s="2">
        <v>3.72</v>
      </c>
      <c r="F3595">
        <v>4.05</v>
      </c>
      <c r="G3595" s="49">
        <v>4.8099999999999996</v>
      </c>
      <c r="H3595">
        <v>5.43</v>
      </c>
    </row>
    <row r="3596" spans="2:8" x14ac:dyDescent="0.25">
      <c r="B3596" s="1">
        <v>40450</v>
      </c>
      <c r="C3596">
        <v>1.8</v>
      </c>
      <c r="D3596">
        <v>2.5499999999999998</v>
      </c>
      <c r="E3596" s="2">
        <v>3.75</v>
      </c>
      <c r="F3596">
        <v>4.09</v>
      </c>
      <c r="G3596" s="49">
        <v>4.8499999999999996</v>
      </c>
      <c r="H3596">
        <v>5.48</v>
      </c>
    </row>
    <row r="3597" spans="2:8" x14ac:dyDescent="0.25">
      <c r="B3597" s="1">
        <v>40451</v>
      </c>
      <c r="C3597">
        <v>1.81</v>
      </c>
      <c r="D3597">
        <v>2.56</v>
      </c>
      <c r="E3597" s="2">
        <v>3.79</v>
      </c>
      <c r="F3597">
        <v>4.1399999999999997</v>
      </c>
      <c r="G3597" s="49">
        <v>4.83</v>
      </c>
      <c r="H3597">
        <v>5.49</v>
      </c>
    </row>
    <row r="3598" spans="2:8" x14ac:dyDescent="0.25">
      <c r="B3598" s="1">
        <v>40452</v>
      </c>
      <c r="C3598">
        <v>1.8</v>
      </c>
      <c r="D3598">
        <v>2.5499999999999998</v>
      </c>
      <c r="E3598" s="2">
        <v>3.77</v>
      </c>
      <c r="F3598">
        <v>4.1399999999999997</v>
      </c>
      <c r="G3598" s="49">
        <v>4.83</v>
      </c>
      <c r="H3598">
        <v>5.52</v>
      </c>
    </row>
    <row r="3599" spans="2:8" x14ac:dyDescent="0.25">
      <c r="B3599" s="1">
        <v>40455</v>
      </c>
      <c r="C3599">
        <v>1.77</v>
      </c>
      <c r="D3599">
        <v>2.52</v>
      </c>
      <c r="E3599" s="2">
        <v>3.73</v>
      </c>
      <c r="F3599">
        <v>4.09</v>
      </c>
      <c r="G3599" s="49">
        <v>4.78</v>
      </c>
      <c r="H3599">
        <v>5.51</v>
      </c>
    </row>
    <row r="3600" spans="2:8" x14ac:dyDescent="0.25">
      <c r="B3600" s="1">
        <v>40456</v>
      </c>
      <c r="C3600">
        <v>1.75</v>
      </c>
      <c r="D3600">
        <v>2.4900000000000002</v>
      </c>
      <c r="E3600" s="2">
        <v>3.7</v>
      </c>
      <c r="F3600">
        <v>4.07</v>
      </c>
      <c r="G3600" s="49">
        <v>4.76</v>
      </c>
      <c r="H3600">
        <v>5.51</v>
      </c>
    </row>
    <row r="3601" spans="2:8" x14ac:dyDescent="0.25">
      <c r="B3601" s="1">
        <v>40457</v>
      </c>
      <c r="C3601">
        <v>1.73</v>
      </c>
      <c r="D3601">
        <v>2.44</v>
      </c>
      <c r="E3601" s="2">
        <v>3.63</v>
      </c>
      <c r="F3601">
        <v>3.98</v>
      </c>
      <c r="G3601" s="49">
        <v>4.6900000000000004</v>
      </c>
      <c r="H3601">
        <v>5.44</v>
      </c>
    </row>
    <row r="3602" spans="2:8" x14ac:dyDescent="0.25">
      <c r="B3602" s="1">
        <v>40458</v>
      </c>
      <c r="C3602">
        <v>1.7</v>
      </c>
      <c r="D3602">
        <v>2.4</v>
      </c>
      <c r="E3602" s="2">
        <v>3.61</v>
      </c>
      <c r="F3602">
        <v>3.97</v>
      </c>
      <c r="G3602" s="49">
        <v>4.68</v>
      </c>
      <c r="H3602">
        <v>5.48</v>
      </c>
    </row>
    <row r="3603" spans="2:8" x14ac:dyDescent="0.25">
      <c r="B3603" s="1">
        <v>40459</v>
      </c>
      <c r="C3603">
        <v>1.68</v>
      </c>
      <c r="D3603">
        <v>2.36</v>
      </c>
      <c r="E3603" s="2">
        <v>3.58</v>
      </c>
      <c r="F3603">
        <v>3.94</v>
      </c>
      <c r="G3603" s="49">
        <v>4.67</v>
      </c>
      <c r="H3603">
        <v>5.5</v>
      </c>
    </row>
    <row r="3604" spans="2:8" x14ac:dyDescent="0.25">
      <c r="B3604" s="1">
        <v>40462</v>
      </c>
      <c r="C3604">
        <v>1.67</v>
      </c>
      <c r="D3604">
        <v>2.36</v>
      </c>
      <c r="E3604" s="2">
        <v>3.57</v>
      </c>
      <c r="F3604">
        <v>3.94</v>
      </c>
      <c r="G3604" s="49">
        <v>4.67</v>
      </c>
      <c r="H3604">
        <v>5.5</v>
      </c>
    </row>
    <row r="3605" spans="2:8" x14ac:dyDescent="0.25">
      <c r="B3605" s="1">
        <v>40463</v>
      </c>
      <c r="C3605">
        <v>1.69</v>
      </c>
      <c r="D3605">
        <v>2.39</v>
      </c>
      <c r="E3605" s="2">
        <v>3.6</v>
      </c>
      <c r="F3605">
        <v>3.97</v>
      </c>
      <c r="G3605" s="49">
        <v>4.6900000000000004</v>
      </c>
      <c r="H3605">
        <v>5.54</v>
      </c>
    </row>
    <row r="3606" spans="2:8" x14ac:dyDescent="0.25">
      <c r="B3606" s="1">
        <v>40464</v>
      </c>
      <c r="C3606">
        <v>1.69</v>
      </c>
      <c r="D3606">
        <v>2.37</v>
      </c>
      <c r="E3606" s="2">
        <v>3.58</v>
      </c>
      <c r="F3606">
        <v>3.97</v>
      </c>
      <c r="G3606" s="49">
        <v>4.6900000000000004</v>
      </c>
      <c r="H3606">
        <v>5.56</v>
      </c>
    </row>
    <row r="3607" spans="2:8" x14ac:dyDescent="0.25">
      <c r="B3607" s="1">
        <v>40465</v>
      </c>
      <c r="C3607">
        <v>1.73</v>
      </c>
      <c r="D3607">
        <v>2.4300000000000002</v>
      </c>
      <c r="E3607" s="2">
        <v>3.65</v>
      </c>
      <c r="F3607">
        <v>4.04</v>
      </c>
      <c r="G3607" s="49">
        <v>4.7300000000000004</v>
      </c>
      <c r="H3607">
        <v>5.63</v>
      </c>
    </row>
    <row r="3608" spans="2:8" x14ac:dyDescent="0.25">
      <c r="B3608" s="1">
        <v>40466</v>
      </c>
      <c r="C3608">
        <v>1.72</v>
      </c>
      <c r="D3608">
        <v>2.44</v>
      </c>
      <c r="E3608" s="2">
        <v>3.69</v>
      </c>
      <c r="F3608">
        <v>4.13</v>
      </c>
      <c r="G3608" s="49">
        <v>4.8</v>
      </c>
      <c r="H3608">
        <v>5.72</v>
      </c>
    </row>
    <row r="3609" spans="2:8" x14ac:dyDescent="0.25">
      <c r="B3609" s="1">
        <v>40469</v>
      </c>
      <c r="C3609">
        <v>1.7</v>
      </c>
      <c r="D3609">
        <v>2.38</v>
      </c>
      <c r="E3609" s="2">
        <v>3.61</v>
      </c>
      <c r="F3609">
        <v>4.04</v>
      </c>
      <c r="G3609" s="49">
        <v>4.7300000000000004</v>
      </c>
      <c r="H3609">
        <v>5.65</v>
      </c>
    </row>
    <row r="3610" spans="2:8" x14ac:dyDescent="0.25">
      <c r="B3610" s="1">
        <v>40470</v>
      </c>
      <c r="C3610">
        <v>1.69</v>
      </c>
      <c r="D3610">
        <v>2.36</v>
      </c>
      <c r="E3610" s="2">
        <v>3.59</v>
      </c>
      <c r="F3610">
        <v>4.03</v>
      </c>
      <c r="G3610" s="49">
        <v>4.71</v>
      </c>
      <c r="H3610">
        <v>5.62</v>
      </c>
    </row>
    <row r="3611" spans="2:8" x14ac:dyDescent="0.25">
      <c r="B3611" s="1">
        <v>40471</v>
      </c>
      <c r="C3611">
        <v>1.7</v>
      </c>
      <c r="D3611">
        <v>2.37</v>
      </c>
      <c r="E3611" s="2">
        <v>3.6</v>
      </c>
      <c r="F3611">
        <v>4.0199999999999996</v>
      </c>
      <c r="G3611" s="49">
        <v>4.71</v>
      </c>
      <c r="H3611">
        <v>5.61</v>
      </c>
    </row>
    <row r="3612" spans="2:8" x14ac:dyDescent="0.25">
      <c r="B3612" s="1">
        <v>40472</v>
      </c>
      <c r="C3612">
        <v>1.7</v>
      </c>
      <c r="D3612">
        <v>2.39</v>
      </c>
      <c r="E3612" s="2">
        <v>3.63</v>
      </c>
      <c r="F3612">
        <v>4.07</v>
      </c>
      <c r="G3612" s="49">
        <v>4.76</v>
      </c>
      <c r="H3612">
        <v>5.65</v>
      </c>
    </row>
    <row r="3613" spans="2:8" x14ac:dyDescent="0.25">
      <c r="B3613" s="1">
        <v>40473</v>
      </c>
      <c r="C3613">
        <v>1.69</v>
      </c>
      <c r="D3613">
        <v>2.4</v>
      </c>
      <c r="E3613" s="2">
        <v>3.65</v>
      </c>
      <c r="F3613">
        <v>4.08</v>
      </c>
      <c r="G3613" s="49">
        <v>4.78</v>
      </c>
      <c r="H3613">
        <v>5.64</v>
      </c>
    </row>
    <row r="3614" spans="2:8" x14ac:dyDescent="0.25">
      <c r="B3614" s="1">
        <v>40476</v>
      </c>
      <c r="C3614">
        <v>1.68</v>
      </c>
      <c r="D3614">
        <v>2.4</v>
      </c>
      <c r="E3614" s="2">
        <v>3.65</v>
      </c>
      <c r="F3614">
        <v>4.0599999999999996</v>
      </c>
      <c r="G3614" s="49">
        <v>4.76</v>
      </c>
      <c r="H3614">
        <v>5.59</v>
      </c>
    </row>
    <row r="3615" spans="2:8" x14ac:dyDescent="0.25">
      <c r="B3615" s="1">
        <v>40477</v>
      </c>
      <c r="C3615">
        <v>1.71</v>
      </c>
      <c r="D3615">
        <v>2.4700000000000002</v>
      </c>
      <c r="E3615" s="2">
        <v>3.72</v>
      </c>
      <c r="F3615">
        <v>4.13</v>
      </c>
      <c r="G3615" s="49">
        <v>4.83</v>
      </c>
      <c r="H3615">
        <v>5.67</v>
      </c>
    </row>
    <row r="3616" spans="2:8" x14ac:dyDescent="0.25">
      <c r="B3616" s="1">
        <v>40478</v>
      </c>
      <c r="C3616">
        <v>1.72</v>
      </c>
      <c r="D3616">
        <v>2.5099999999999998</v>
      </c>
      <c r="E3616" s="2">
        <v>3.76</v>
      </c>
      <c r="F3616">
        <v>4.18</v>
      </c>
      <c r="G3616" s="49">
        <v>4.88</v>
      </c>
      <c r="H3616">
        <v>5.71</v>
      </c>
    </row>
    <row r="3617" spans="2:8" x14ac:dyDescent="0.25">
      <c r="B3617" s="1">
        <v>40479</v>
      </c>
      <c r="C3617">
        <v>1.68</v>
      </c>
      <c r="D3617">
        <v>2.4300000000000002</v>
      </c>
      <c r="E3617" s="2">
        <v>3.67</v>
      </c>
      <c r="F3617">
        <v>4.12</v>
      </c>
      <c r="G3617" s="49">
        <v>4.83</v>
      </c>
      <c r="H3617">
        <v>5.71</v>
      </c>
    </row>
    <row r="3618" spans="2:8" x14ac:dyDescent="0.25">
      <c r="B3618" s="1">
        <v>40480</v>
      </c>
      <c r="C3618">
        <v>1.64</v>
      </c>
      <c r="D3618">
        <v>2.37</v>
      </c>
      <c r="E3618" s="2">
        <v>3.61</v>
      </c>
      <c r="F3618">
        <v>4.07</v>
      </c>
      <c r="G3618" s="49">
        <v>4.8</v>
      </c>
      <c r="H3618">
        <v>5.65</v>
      </c>
    </row>
    <row r="3619" spans="2:8" x14ac:dyDescent="0.25">
      <c r="B3619" s="1">
        <v>40482</v>
      </c>
      <c r="C3619">
        <v>1.65</v>
      </c>
      <c r="D3619">
        <v>2.4</v>
      </c>
      <c r="E3619" s="2">
        <v>3.67</v>
      </c>
      <c r="F3619">
        <v>4.1100000000000003</v>
      </c>
      <c r="G3619" s="49">
        <v>4.84</v>
      </c>
      <c r="H3619">
        <v>5.67</v>
      </c>
    </row>
    <row r="3620" spans="2:8" x14ac:dyDescent="0.25">
      <c r="B3620" s="1">
        <v>40483</v>
      </c>
      <c r="C3620">
        <v>1.65</v>
      </c>
      <c r="D3620">
        <v>2.41</v>
      </c>
      <c r="E3620" s="2">
        <v>3.67</v>
      </c>
      <c r="F3620">
        <v>4.13</v>
      </c>
      <c r="G3620" s="49">
        <v>4.8499999999999996</v>
      </c>
      <c r="H3620">
        <v>5.68</v>
      </c>
    </row>
    <row r="3621" spans="2:8" x14ac:dyDescent="0.25">
      <c r="B3621" s="1">
        <v>40484</v>
      </c>
      <c r="C3621">
        <v>1.65</v>
      </c>
      <c r="D3621">
        <v>2.39</v>
      </c>
      <c r="E3621" s="2">
        <v>3.64</v>
      </c>
      <c r="F3621">
        <v>4.08</v>
      </c>
      <c r="G3621" s="49">
        <v>4.8099999999999996</v>
      </c>
      <c r="H3621">
        <v>5.59</v>
      </c>
    </row>
    <row r="3622" spans="2:8" x14ac:dyDescent="0.25">
      <c r="B3622" s="1">
        <v>40485</v>
      </c>
      <c r="C3622">
        <v>1.65</v>
      </c>
      <c r="D3622">
        <v>2.36</v>
      </c>
      <c r="E3622" s="2">
        <v>3.62</v>
      </c>
      <c r="F3622">
        <v>4.0999999999999996</v>
      </c>
      <c r="G3622" s="49">
        <v>4.83</v>
      </c>
      <c r="H3622">
        <v>5.71</v>
      </c>
    </row>
    <row r="3623" spans="2:8" x14ac:dyDescent="0.25">
      <c r="B3623" s="1">
        <v>40486</v>
      </c>
      <c r="C3623">
        <v>1.61</v>
      </c>
      <c r="D3623">
        <v>2.2599999999999998</v>
      </c>
      <c r="E3623" s="2">
        <v>3.49</v>
      </c>
      <c r="F3623">
        <v>3.94</v>
      </c>
      <c r="G3623" s="49">
        <v>4.68</v>
      </c>
      <c r="H3623">
        <v>5.64</v>
      </c>
    </row>
    <row r="3624" spans="2:8" x14ac:dyDescent="0.25">
      <c r="B3624" s="1">
        <v>40487</v>
      </c>
      <c r="C3624">
        <v>1.64</v>
      </c>
      <c r="D3624">
        <v>2.3199999999999998</v>
      </c>
      <c r="E3624" s="2">
        <v>3.52</v>
      </c>
      <c r="F3624">
        <v>3.98</v>
      </c>
      <c r="G3624" s="49">
        <v>4.72</v>
      </c>
      <c r="H3624">
        <v>5.71</v>
      </c>
    </row>
    <row r="3625" spans="2:8" x14ac:dyDescent="0.25">
      <c r="B3625" s="1">
        <v>40490</v>
      </c>
      <c r="C3625">
        <v>1.67</v>
      </c>
      <c r="D3625">
        <v>2.34</v>
      </c>
      <c r="E3625" s="2">
        <v>3.54</v>
      </c>
      <c r="F3625">
        <v>3.99</v>
      </c>
      <c r="G3625" s="49">
        <v>4.75</v>
      </c>
      <c r="H3625">
        <v>5.71</v>
      </c>
    </row>
    <row r="3626" spans="2:8" x14ac:dyDescent="0.25">
      <c r="B3626" s="1">
        <v>40491</v>
      </c>
      <c r="C3626">
        <v>1.72</v>
      </c>
      <c r="D3626">
        <v>2.4500000000000002</v>
      </c>
      <c r="E3626" s="2">
        <v>3.63</v>
      </c>
      <c r="F3626">
        <v>4.08</v>
      </c>
      <c r="G3626" s="49">
        <v>4.83</v>
      </c>
      <c r="H3626">
        <v>5.81</v>
      </c>
    </row>
    <row r="3627" spans="2:8" x14ac:dyDescent="0.25">
      <c r="B3627" s="1">
        <v>40492</v>
      </c>
      <c r="C3627">
        <v>1.71</v>
      </c>
      <c r="D3627">
        <v>2.42</v>
      </c>
      <c r="E3627" s="2">
        <v>3.6</v>
      </c>
      <c r="F3627">
        <v>4.05</v>
      </c>
      <c r="G3627" s="49">
        <v>4.8</v>
      </c>
      <c r="H3627">
        <v>5.81</v>
      </c>
    </row>
    <row r="3628" spans="2:8" x14ac:dyDescent="0.25">
      <c r="B3628" s="1">
        <v>40493</v>
      </c>
      <c r="C3628">
        <v>1.7</v>
      </c>
      <c r="D3628">
        <v>2.42</v>
      </c>
      <c r="E3628" s="2">
        <v>3.6</v>
      </c>
      <c r="F3628">
        <v>4.05</v>
      </c>
      <c r="G3628" s="49">
        <v>4.8</v>
      </c>
      <c r="H3628">
        <v>5.81</v>
      </c>
    </row>
    <row r="3629" spans="2:8" x14ac:dyDescent="0.25">
      <c r="B3629" s="1">
        <v>40494</v>
      </c>
      <c r="C3629">
        <v>1.8</v>
      </c>
      <c r="D3629">
        <v>2.56</v>
      </c>
      <c r="E3629" s="2">
        <v>3.73</v>
      </c>
      <c r="F3629">
        <v>4.17</v>
      </c>
      <c r="G3629" s="49">
        <v>4.9000000000000004</v>
      </c>
      <c r="H3629">
        <v>5.85</v>
      </c>
    </row>
    <row r="3630" spans="2:8" x14ac:dyDescent="0.25">
      <c r="B3630" s="1">
        <v>40497</v>
      </c>
      <c r="C3630">
        <v>1.83</v>
      </c>
      <c r="D3630">
        <v>2.68</v>
      </c>
      <c r="E3630" s="2">
        <v>3.88</v>
      </c>
      <c r="F3630">
        <v>4.3499999999999996</v>
      </c>
      <c r="G3630" s="49">
        <v>5.0599999999999996</v>
      </c>
      <c r="H3630">
        <v>5.95</v>
      </c>
    </row>
    <row r="3631" spans="2:8" x14ac:dyDescent="0.25">
      <c r="B3631" s="1">
        <v>40498</v>
      </c>
      <c r="C3631">
        <v>1.82</v>
      </c>
      <c r="D3631">
        <v>2.66</v>
      </c>
      <c r="E3631" s="2">
        <v>3.86</v>
      </c>
      <c r="F3631">
        <v>4.3099999999999996</v>
      </c>
      <c r="G3631" s="49">
        <v>5</v>
      </c>
      <c r="H3631">
        <v>5.84</v>
      </c>
    </row>
    <row r="3632" spans="2:8" x14ac:dyDescent="0.25">
      <c r="B3632" s="1">
        <v>40499</v>
      </c>
      <c r="C3632">
        <v>1.8</v>
      </c>
      <c r="D3632">
        <v>2.66</v>
      </c>
      <c r="E3632" s="2">
        <v>3.87</v>
      </c>
      <c r="F3632">
        <v>4.34</v>
      </c>
      <c r="G3632" s="49">
        <v>5.05</v>
      </c>
      <c r="H3632">
        <v>5.86</v>
      </c>
    </row>
    <row r="3633" spans="2:8" x14ac:dyDescent="0.25">
      <c r="B3633" s="1">
        <v>40500</v>
      </c>
      <c r="C3633">
        <v>1.81</v>
      </c>
      <c r="D3633">
        <v>2.68</v>
      </c>
      <c r="E3633" s="2">
        <v>3.89</v>
      </c>
      <c r="F3633">
        <v>4.3600000000000003</v>
      </c>
      <c r="G3633" s="49">
        <v>5.0599999999999996</v>
      </c>
      <c r="H3633">
        <v>5.86</v>
      </c>
    </row>
    <row r="3634" spans="2:8" x14ac:dyDescent="0.25">
      <c r="B3634" s="1">
        <v>40501</v>
      </c>
      <c r="C3634">
        <v>1.82</v>
      </c>
      <c r="D3634">
        <v>2.7</v>
      </c>
      <c r="E3634" s="2">
        <v>3.9</v>
      </c>
      <c r="F3634">
        <v>4.34</v>
      </c>
      <c r="G3634" s="49">
        <v>5.04</v>
      </c>
      <c r="H3634">
        <v>5.83</v>
      </c>
    </row>
    <row r="3635" spans="2:8" x14ac:dyDescent="0.25">
      <c r="B3635" s="1">
        <v>40504</v>
      </c>
      <c r="C3635">
        <v>1.78</v>
      </c>
      <c r="D3635">
        <v>2.63</v>
      </c>
      <c r="E3635" s="2">
        <v>3.82</v>
      </c>
      <c r="F3635">
        <v>4.2699999999999996</v>
      </c>
      <c r="G3635" s="49">
        <v>4.99</v>
      </c>
      <c r="H3635">
        <v>5.78</v>
      </c>
    </row>
    <row r="3636" spans="2:8" x14ac:dyDescent="0.25">
      <c r="B3636" s="1">
        <v>40505</v>
      </c>
      <c r="C3636">
        <v>1.77</v>
      </c>
      <c r="D3636">
        <v>2.61</v>
      </c>
      <c r="E3636" s="2">
        <v>3.8</v>
      </c>
      <c r="F3636">
        <v>4.25</v>
      </c>
      <c r="G3636" s="49">
        <v>4.96</v>
      </c>
      <c r="H3636">
        <v>5.76</v>
      </c>
    </row>
    <row r="3637" spans="2:8" x14ac:dyDescent="0.25">
      <c r="B3637" s="1">
        <v>40506</v>
      </c>
      <c r="C3637">
        <v>1.85</v>
      </c>
      <c r="D3637">
        <v>2.74</v>
      </c>
      <c r="E3637" s="2">
        <v>3.94</v>
      </c>
      <c r="F3637">
        <v>4.3899999999999997</v>
      </c>
      <c r="G3637" s="49">
        <v>5.09</v>
      </c>
      <c r="H3637">
        <v>5.89</v>
      </c>
    </row>
    <row r="3638" spans="2:8" x14ac:dyDescent="0.25">
      <c r="B3638" s="1">
        <v>40507</v>
      </c>
      <c r="C3638">
        <v>1.85</v>
      </c>
      <c r="D3638">
        <v>2.74</v>
      </c>
      <c r="E3638" s="2">
        <v>3.94</v>
      </c>
      <c r="F3638">
        <v>4.3899999999999997</v>
      </c>
      <c r="G3638" s="49">
        <v>5.09</v>
      </c>
      <c r="H3638">
        <v>5.89</v>
      </c>
    </row>
    <row r="3639" spans="2:8" x14ac:dyDescent="0.25">
      <c r="B3639" s="1">
        <v>40508</v>
      </c>
      <c r="C3639">
        <v>1.84</v>
      </c>
      <c r="D3639">
        <v>2.72</v>
      </c>
      <c r="E3639" s="2">
        <v>3.91</v>
      </c>
      <c r="F3639">
        <v>4.3499999999999996</v>
      </c>
      <c r="G3639" s="49">
        <v>5.05</v>
      </c>
      <c r="H3639">
        <v>5.8</v>
      </c>
    </row>
    <row r="3640" spans="2:8" x14ac:dyDescent="0.25">
      <c r="B3640" s="1">
        <v>40511</v>
      </c>
      <c r="C3640">
        <v>1.84</v>
      </c>
      <c r="D3640">
        <v>2.73</v>
      </c>
      <c r="E3640" s="2">
        <v>3.91</v>
      </c>
      <c r="F3640">
        <v>4.33</v>
      </c>
      <c r="G3640" s="49">
        <v>5.0199999999999996</v>
      </c>
      <c r="H3640">
        <v>5.77</v>
      </c>
    </row>
    <row r="3641" spans="2:8" x14ac:dyDescent="0.25">
      <c r="B3641" s="1">
        <v>40512</v>
      </c>
      <c r="C3641">
        <v>1.83</v>
      </c>
      <c r="D3641">
        <v>2.74</v>
      </c>
      <c r="E3641" s="2">
        <v>3.94</v>
      </c>
      <c r="F3641">
        <v>4.3600000000000003</v>
      </c>
      <c r="G3641" s="49">
        <v>5.08</v>
      </c>
      <c r="H3641">
        <v>5.77</v>
      </c>
    </row>
    <row r="3642" spans="2:8" x14ac:dyDescent="0.25">
      <c r="B3642" s="1">
        <v>40513</v>
      </c>
      <c r="C3642">
        <v>1.91</v>
      </c>
      <c r="D3642">
        <v>2.89</v>
      </c>
      <c r="E3642" s="2">
        <v>4.09</v>
      </c>
      <c r="F3642">
        <v>4.5199999999999996</v>
      </c>
      <c r="G3642" s="49">
        <v>5.21</v>
      </c>
      <c r="H3642">
        <v>5.89</v>
      </c>
    </row>
    <row r="3643" spans="2:8" x14ac:dyDescent="0.25">
      <c r="B3643" s="1">
        <v>40514</v>
      </c>
      <c r="C3643">
        <v>1.92</v>
      </c>
      <c r="D3643">
        <v>2.93</v>
      </c>
      <c r="E3643" s="2">
        <v>4.13</v>
      </c>
      <c r="F3643">
        <v>4.53</v>
      </c>
      <c r="G3643" s="49">
        <v>5.23</v>
      </c>
      <c r="H3643">
        <v>5.91</v>
      </c>
    </row>
    <row r="3644" spans="2:8" x14ac:dyDescent="0.25">
      <c r="B3644" s="1">
        <v>40515</v>
      </c>
      <c r="C3644">
        <v>1.86</v>
      </c>
      <c r="D3644">
        <v>2.87</v>
      </c>
      <c r="E3644" s="2">
        <v>4.0999999999999996</v>
      </c>
      <c r="F3644">
        <v>4.53</v>
      </c>
      <c r="G3644" s="49">
        <v>5.25</v>
      </c>
      <c r="H3644">
        <v>5.95</v>
      </c>
    </row>
    <row r="3645" spans="2:8" x14ac:dyDescent="0.25">
      <c r="B3645" s="1">
        <v>40518</v>
      </c>
      <c r="C3645">
        <v>1.8</v>
      </c>
      <c r="D3645">
        <v>2.77</v>
      </c>
      <c r="E3645" s="2">
        <v>4</v>
      </c>
      <c r="F3645">
        <v>4.4400000000000004</v>
      </c>
      <c r="G3645" s="49">
        <v>5.17</v>
      </c>
      <c r="H3645">
        <v>5.87</v>
      </c>
    </row>
    <row r="3646" spans="2:8" x14ac:dyDescent="0.25">
      <c r="B3646" s="1">
        <v>40519</v>
      </c>
      <c r="C3646">
        <v>1.89</v>
      </c>
      <c r="D3646">
        <v>2.97</v>
      </c>
      <c r="E3646" s="2">
        <v>4.2</v>
      </c>
      <c r="F3646">
        <v>4.6399999999999997</v>
      </c>
      <c r="G3646" s="49">
        <v>5.34</v>
      </c>
      <c r="H3646">
        <v>6.03</v>
      </c>
    </row>
    <row r="3647" spans="2:8" x14ac:dyDescent="0.25">
      <c r="B3647" s="1">
        <v>40520</v>
      </c>
      <c r="C3647">
        <v>1.96</v>
      </c>
      <c r="D3647">
        <v>3.06</v>
      </c>
      <c r="E3647" s="2">
        <v>4.29</v>
      </c>
      <c r="F3647">
        <v>4.7</v>
      </c>
      <c r="G3647" s="49">
        <v>5.39</v>
      </c>
      <c r="H3647">
        <v>6.04</v>
      </c>
    </row>
    <row r="3648" spans="2:8" x14ac:dyDescent="0.25">
      <c r="B3648" s="1">
        <v>40521</v>
      </c>
      <c r="C3648">
        <v>1.97</v>
      </c>
      <c r="D3648">
        <v>3.09</v>
      </c>
      <c r="E3648" s="2">
        <v>4.29</v>
      </c>
      <c r="F3648">
        <v>4.67</v>
      </c>
      <c r="G3648" s="49">
        <v>5.39</v>
      </c>
      <c r="H3648">
        <v>5.98</v>
      </c>
    </row>
    <row r="3649" spans="2:8" x14ac:dyDescent="0.25">
      <c r="B3649" s="1">
        <v>40522</v>
      </c>
      <c r="C3649">
        <v>1.97</v>
      </c>
      <c r="D3649">
        <v>3.13</v>
      </c>
      <c r="E3649" s="2">
        <v>4.34</v>
      </c>
      <c r="F3649">
        <v>4.74</v>
      </c>
      <c r="G3649" s="49">
        <v>5.44</v>
      </c>
      <c r="H3649">
        <v>5.99</v>
      </c>
    </row>
    <row r="3650" spans="2:8" x14ac:dyDescent="0.25">
      <c r="B3650" s="1">
        <v>40525</v>
      </c>
      <c r="C3650">
        <v>1.95</v>
      </c>
      <c r="D3650">
        <v>3.07</v>
      </c>
      <c r="E3650" s="2">
        <v>4.2699999999999996</v>
      </c>
      <c r="F3650">
        <v>4.7</v>
      </c>
      <c r="G3650" s="49">
        <v>5.41</v>
      </c>
      <c r="H3650">
        <v>5.97</v>
      </c>
    </row>
    <row r="3651" spans="2:8" x14ac:dyDescent="0.25">
      <c r="B3651" s="1">
        <v>40526</v>
      </c>
      <c r="C3651">
        <v>1.99</v>
      </c>
      <c r="D3651">
        <v>3.19</v>
      </c>
      <c r="E3651" s="2">
        <v>4.41</v>
      </c>
      <c r="F3651">
        <v>4.8600000000000003</v>
      </c>
      <c r="G3651" s="49">
        <v>5.53</v>
      </c>
      <c r="H3651">
        <v>6.09</v>
      </c>
    </row>
    <row r="3652" spans="2:8" x14ac:dyDescent="0.25">
      <c r="B3652" s="1">
        <v>40527</v>
      </c>
      <c r="C3652">
        <v>2.02</v>
      </c>
      <c r="D3652">
        <v>3.24</v>
      </c>
      <c r="E3652" s="2">
        <v>4.46</v>
      </c>
      <c r="F3652">
        <v>4.91</v>
      </c>
      <c r="G3652" s="49">
        <v>5.58</v>
      </c>
      <c r="H3652">
        <v>6.13</v>
      </c>
    </row>
    <row r="3653" spans="2:8" x14ac:dyDescent="0.25">
      <c r="B3653" s="1">
        <v>40528</v>
      </c>
      <c r="C3653">
        <v>2.0099999999999998</v>
      </c>
      <c r="D3653">
        <v>3.19</v>
      </c>
      <c r="E3653" s="2">
        <v>4.42</v>
      </c>
      <c r="F3653">
        <v>4.87</v>
      </c>
      <c r="G3653" s="49">
        <v>5.56</v>
      </c>
      <c r="H3653">
        <v>6.1</v>
      </c>
    </row>
    <row r="3654" spans="2:8" x14ac:dyDescent="0.25">
      <c r="B3654" s="1">
        <v>40529</v>
      </c>
      <c r="C3654">
        <v>1.94</v>
      </c>
      <c r="D3654">
        <v>3.08</v>
      </c>
      <c r="E3654" s="2">
        <v>4.29</v>
      </c>
      <c r="F3654">
        <v>4.7300000000000004</v>
      </c>
      <c r="G3654" s="49">
        <v>5.43</v>
      </c>
      <c r="H3654">
        <v>5.93</v>
      </c>
    </row>
    <row r="3655" spans="2:8" x14ac:dyDescent="0.25">
      <c r="B3655" s="1">
        <v>40532</v>
      </c>
      <c r="C3655">
        <v>1.94</v>
      </c>
      <c r="D3655">
        <v>3.09</v>
      </c>
      <c r="E3655" s="2">
        <v>4.3</v>
      </c>
      <c r="F3655">
        <v>4.74</v>
      </c>
      <c r="G3655" s="49">
        <v>5.45</v>
      </c>
      <c r="H3655">
        <v>5.98</v>
      </c>
    </row>
    <row r="3656" spans="2:8" x14ac:dyDescent="0.25">
      <c r="B3656" s="1">
        <v>40533</v>
      </c>
      <c r="C3656">
        <v>1.95</v>
      </c>
      <c r="D3656">
        <v>3.09</v>
      </c>
      <c r="E3656" s="2">
        <v>4.29</v>
      </c>
      <c r="F3656">
        <v>4.71</v>
      </c>
      <c r="G3656" s="49">
        <v>5.43</v>
      </c>
      <c r="H3656">
        <v>5.94</v>
      </c>
    </row>
    <row r="3657" spans="2:8" x14ac:dyDescent="0.25">
      <c r="B3657" s="1">
        <v>40534</v>
      </c>
      <c r="C3657">
        <v>1.98</v>
      </c>
      <c r="D3657">
        <v>3.13</v>
      </c>
      <c r="E3657" s="2">
        <v>4.3099999999999996</v>
      </c>
      <c r="F3657">
        <v>4.72</v>
      </c>
      <c r="G3657" s="49">
        <v>5.44</v>
      </c>
      <c r="H3657">
        <v>5.96</v>
      </c>
    </row>
    <row r="3658" spans="2:8" x14ac:dyDescent="0.25">
      <c r="B3658" s="1">
        <v>40535</v>
      </c>
      <c r="C3658">
        <v>2.0099999999999998</v>
      </c>
      <c r="D3658">
        <v>3.18</v>
      </c>
      <c r="E3658" s="2">
        <v>4.3600000000000003</v>
      </c>
      <c r="F3658">
        <v>4.7699999999999996</v>
      </c>
      <c r="G3658" s="49">
        <v>5.47</v>
      </c>
      <c r="H3658">
        <v>5.98</v>
      </c>
    </row>
    <row r="3659" spans="2:8" x14ac:dyDescent="0.25">
      <c r="B3659" s="1">
        <v>40536</v>
      </c>
      <c r="C3659">
        <v>2.0099999999999998</v>
      </c>
      <c r="D3659">
        <v>3.18</v>
      </c>
      <c r="E3659" s="2">
        <v>4.3600000000000003</v>
      </c>
      <c r="F3659">
        <v>4.7699999999999996</v>
      </c>
      <c r="G3659" s="49">
        <v>5.47</v>
      </c>
      <c r="H3659">
        <v>5.98</v>
      </c>
    </row>
    <row r="3660" spans="2:8" x14ac:dyDescent="0.25">
      <c r="B3660" s="1">
        <v>40539</v>
      </c>
      <c r="C3660">
        <v>2</v>
      </c>
      <c r="D3660">
        <v>3.16</v>
      </c>
      <c r="E3660" s="2">
        <v>4.33</v>
      </c>
      <c r="F3660">
        <v>4.72</v>
      </c>
      <c r="G3660" s="49">
        <v>5.43</v>
      </c>
      <c r="H3660">
        <v>5.93</v>
      </c>
    </row>
    <row r="3661" spans="2:8" x14ac:dyDescent="0.25">
      <c r="B3661" s="1">
        <v>40540</v>
      </c>
      <c r="C3661">
        <v>2.04</v>
      </c>
      <c r="D3661">
        <v>3.25</v>
      </c>
      <c r="E3661" s="2">
        <v>4.42</v>
      </c>
      <c r="F3661">
        <v>4.84</v>
      </c>
      <c r="G3661" s="49">
        <v>5.53</v>
      </c>
      <c r="H3661">
        <v>6.05</v>
      </c>
    </row>
    <row r="3662" spans="2:8" x14ac:dyDescent="0.25">
      <c r="B3662" s="1">
        <v>40541</v>
      </c>
      <c r="C3662">
        <v>1.95</v>
      </c>
      <c r="D3662">
        <v>3.11</v>
      </c>
      <c r="E3662" s="2">
        <v>4.28</v>
      </c>
      <c r="F3662">
        <v>4.7</v>
      </c>
      <c r="G3662" s="49">
        <v>5.41</v>
      </c>
      <c r="H3662">
        <v>5.91</v>
      </c>
    </row>
    <row r="3663" spans="2:8" x14ac:dyDescent="0.25">
      <c r="B3663" s="1">
        <v>40542</v>
      </c>
      <c r="C3663">
        <v>1.96</v>
      </c>
      <c r="D3663">
        <v>3.14</v>
      </c>
      <c r="E3663" s="2">
        <v>4.3</v>
      </c>
      <c r="F3663">
        <v>4.7300000000000004</v>
      </c>
      <c r="G3663" s="49">
        <v>5.43</v>
      </c>
      <c r="H3663">
        <v>5.93</v>
      </c>
    </row>
    <row r="3664" spans="2:8" x14ac:dyDescent="0.25">
      <c r="B3664" s="1">
        <v>40543</v>
      </c>
      <c r="C3664">
        <v>1.93</v>
      </c>
      <c r="D3664">
        <v>3.14</v>
      </c>
      <c r="E3664" s="2">
        <v>4.2699999999999996</v>
      </c>
      <c r="F3664">
        <v>4.6900000000000004</v>
      </c>
      <c r="G3664" s="49">
        <v>5.36</v>
      </c>
      <c r="H3664">
        <v>5.87</v>
      </c>
    </row>
    <row r="3665" spans="2:8" x14ac:dyDescent="0.25">
      <c r="B3665" s="1">
        <v>40546</v>
      </c>
      <c r="C3665">
        <v>1.92</v>
      </c>
      <c r="D3665">
        <v>3.15</v>
      </c>
      <c r="E3665" s="2">
        <v>4.28</v>
      </c>
      <c r="F3665">
        <v>4.7</v>
      </c>
      <c r="G3665" s="49">
        <v>5.38</v>
      </c>
      <c r="H3665">
        <v>5.89</v>
      </c>
    </row>
    <row r="3666" spans="2:8" x14ac:dyDescent="0.25">
      <c r="B3666" s="1">
        <v>40547</v>
      </c>
      <c r="C3666">
        <v>1.93</v>
      </c>
      <c r="D3666">
        <v>3.13</v>
      </c>
      <c r="E3666" s="2">
        <v>4.26</v>
      </c>
      <c r="F3666">
        <v>4.6900000000000004</v>
      </c>
      <c r="G3666" s="49">
        <v>5.37</v>
      </c>
      <c r="H3666">
        <v>5.91</v>
      </c>
    </row>
    <row r="3667" spans="2:8" x14ac:dyDescent="0.25">
      <c r="B3667" s="1">
        <v>40548</v>
      </c>
      <c r="C3667">
        <v>2.02</v>
      </c>
      <c r="D3667">
        <v>3.25</v>
      </c>
      <c r="E3667" s="2">
        <v>4.3899999999999997</v>
      </c>
      <c r="F3667">
        <v>4.8099999999999996</v>
      </c>
      <c r="G3667" s="49">
        <v>5.46</v>
      </c>
      <c r="H3667">
        <v>6.02</v>
      </c>
    </row>
    <row r="3668" spans="2:8" x14ac:dyDescent="0.25">
      <c r="B3668" s="1">
        <v>40549</v>
      </c>
      <c r="C3668">
        <v>1.97</v>
      </c>
      <c r="D3668">
        <v>3.17</v>
      </c>
      <c r="E3668" s="2">
        <v>4.3099999999999996</v>
      </c>
      <c r="F3668">
        <v>4.74</v>
      </c>
      <c r="G3668" s="49">
        <v>5.4</v>
      </c>
      <c r="H3668">
        <v>5.99</v>
      </c>
    </row>
    <row r="3669" spans="2:8" x14ac:dyDescent="0.25">
      <c r="B3669" s="1">
        <v>40550</v>
      </c>
      <c r="C3669">
        <v>1.9</v>
      </c>
      <c r="D3669">
        <v>3.05</v>
      </c>
      <c r="E3669" s="2">
        <v>4.2</v>
      </c>
      <c r="F3669">
        <v>4.66</v>
      </c>
      <c r="G3669" s="49">
        <v>5.33</v>
      </c>
      <c r="H3669">
        <v>5.95</v>
      </c>
    </row>
    <row r="3670" spans="2:8" x14ac:dyDescent="0.25">
      <c r="B3670" s="1">
        <v>40553</v>
      </c>
      <c r="C3670">
        <v>1.87</v>
      </c>
      <c r="D3670">
        <v>3.03</v>
      </c>
      <c r="E3670" s="2">
        <v>4.18</v>
      </c>
      <c r="F3670">
        <v>4.6500000000000004</v>
      </c>
      <c r="G3670" s="49">
        <v>5.31</v>
      </c>
      <c r="H3670">
        <v>5.94</v>
      </c>
    </row>
    <row r="3671" spans="2:8" x14ac:dyDescent="0.25">
      <c r="B3671" s="1">
        <v>40554</v>
      </c>
      <c r="C3671">
        <v>1.88</v>
      </c>
      <c r="D3671">
        <v>3.05</v>
      </c>
      <c r="E3671" s="2">
        <v>4.21</v>
      </c>
      <c r="F3671">
        <v>4.68</v>
      </c>
      <c r="G3671" s="49">
        <v>5.33</v>
      </c>
      <c r="H3671">
        <v>5.94</v>
      </c>
    </row>
    <row r="3672" spans="2:8" x14ac:dyDescent="0.25">
      <c r="B3672" s="1">
        <v>40555</v>
      </c>
      <c r="C3672">
        <v>1.9</v>
      </c>
      <c r="D3672">
        <v>3.05</v>
      </c>
      <c r="E3672" s="2">
        <v>4.21</v>
      </c>
      <c r="F3672">
        <v>4.6900000000000004</v>
      </c>
      <c r="G3672" s="49">
        <v>5.34</v>
      </c>
      <c r="H3672">
        <v>5.96</v>
      </c>
    </row>
    <row r="3673" spans="2:8" x14ac:dyDescent="0.25">
      <c r="B3673" s="1">
        <v>40556</v>
      </c>
      <c r="C3673">
        <v>1.88</v>
      </c>
      <c r="D3673">
        <v>2.99</v>
      </c>
      <c r="E3673" s="2">
        <v>4.1399999999999997</v>
      </c>
      <c r="F3673">
        <v>4.62</v>
      </c>
      <c r="G3673" s="49">
        <v>5.28</v>
      </c>
      <c r="H3673">
        <v>5.92</v>
      </c>
    </row>
    <row r="3674" spans="2:8" x14ac:dyDescent="0.25">
      <c r="B3674" s="1">
        <v>40557</v>
      </c>
      <c r="C3674">
        <v>1.87</v>
      </c>
      <c r="D3674">
        <v>3</v>
      </c>
      <c r="E3674" s="2">
        <v>4.16</v>
      </c>
      <c r="F3674">
        <v>4.6399999999999997</v>
      </c>
      <c r="G3674" s="49">
        <v>5.31</v>
      </c>
      <c r="H3674">
        <v>5.95</v>
      </c>
    </row>
    <row r="3675" spans="2:8" x14ac:dyDescent="0.25">
      <c r="B3675" s="1">
        <v>40560</v>
      </c>
      <c r="C3675">
        <v>1.86</v>
      </c>
      <c r="D3675">
        <v>3</v>
      </c>
      <c r="E3675" s="2">
        <v>4.16</v>
      </c>
      <c r="F3675">
        <v>4.6399999999999997</v>
      </c>
      <c r="G3675" s="49">
        <v>5.3</v>
      </c>
      <c r="H3675">
        <v>5.94</v>
      </c>
    </row>
    <row r="3676" spans="2:8" x14ac:dyDescent="0.25">
      <c r="B3676" s="1">
        <v>40561</v>
      </c>
      <c r="C3676">
        <v>1.86</v>
      </c>
      <c r="D3676">
        <v>3.01</v>
      </c>
      <c r="E3676" s="2">
        <v>4.17</v>
      </c>
      <c r="F3676">
        <v>4.67</v>
      </c>
      <c r="G3676" s="49">
        <v>5.32</v>
      </c>
      <c r="H3676">
        <v>5.97</v>
      </c>
    </row>
    <row r="3677" spans="2:8" x14ac:dyDescent="0.25">
      <c r="B3677" s="1">
        <v>40562</v>
      </c>
      <c r="C3677">
        <v>1.85</v>
      </c>
      <c r="D3677">
        <v>2.98</v>
      </c>
      <c r="E3677" s="2">
        <v>4.13</v>
      </c>
      <c r="F3677">
        <v>4.6399999999999997</v>
      </c>
      <c r="G3677" s="49">
        <v>5.3</v>
      </c>
      <c r="H3677">
        <v>5.93</v>
      </c>
    </row>
    <row r="3678" spans="2:8" x14ac:dyDescent="0.25">
      <c r="B3678" s="1">
        <v>40563</v>
      </c>
      <c r="C3678">
        <v>1.9</v>
      </c>
      <c r="D3678">
        <v>3.07</v>
      </c>
      <c r="E3678" s="2">
        <v>4.24</v>
      </c>
      <c r="F3678">
        <v>4.76</v>
      </c>
      <c r="G3678" s="49">
        <v>5.41</v>
      </c>
      <c r="H3678">
        <v>6.02</v>
      </c>
    </row>
    <row r="3679" spans="2:8" x14ac:dyDescent="0.25">
      <c r="B3679" s="1">
        <v>40564</v>
      </c>
      <c r="C3679">
        <v>1.88</v>
      </c>
      <c r="D3679">
        <v>3.04</v>
      </c>
      <c r="E3679" s="2">
        <v>4.1900000000000004</v>
      </c>
      <c r="F3679">
        <v>4.71</v>
      </c>
      <c r="G3679" s="49">
        <v>5.37</v>
      </c>
      <c r="H3679">
        <v>5.97</v>
      </c>
    </row>
    <row r="3680" spans="2:8" x14ac:dyDescent="0.25">
      <c r="B3680" s="1">
        <v>40567</v>
      </c>
      <c r="C3680">
        <v>1.87</v>
      </c>
      <c r="D3680">
        <v>3.02</v>
      </c>
      <c r="E3680" s="2">
        <v>4.17</v>
      </c>
      <c r="F3680">
        <v>4.6900000000000004</v>
      </c>
      <c r="G3680" s="49">
        <v>5.36</v>
      </c>
      <c r="H3680">
        <v>5.95</v>
      </c>
    </row>
    <row r="3681" spans="2:8" x14ac:dyDescent="0.25">
      <c r="B3681" s="1">
        <v>40568</v>
      </c>
      <c r="C3681">
        <v>1.83</v>
      </c>
      <c r="D3681">
        <v>2.96</v>
      </c>
      <c r="E3681" s="2">
        <v>4.0999999999999996</v>
      </c>
      <c r="F3681">
        <v>4.6100000000000003</v>
      </c>
      <c r="G3681" s="49">
        <v>5.28</v>
      </c>
      <c r="H3681">
        <v>5.87</v>
      </c>
    </row>
    <row r="3682" spans="2:8" x14ac:dyDescent="0.25">
      <c r="B3682" s="1">
        <v>40569</v>
      </c>
      <c r="C3682">
        <v>1.85</v>
      </c>
      <c r="D3682">
        <v>3</v>
      </c>
      <c r="E3682" s="2">
        <v>4.17</v>
      </c>
      <c r="F3682">
        <v>4.71</v>
      </c>
      <c r="G3682" s="49">
        <v>5.37</v>
      </c>
      <c r="H3682">
        <v>5.99</v>
      </c>
    </row>
    <row r="3683" spans="2:8" x14ac:dyDescent="0.25">
      <c r="B3683" s="1">
        <v>40570</v>
      </c>
      <c r="C3683">
        <v>1.8</v>
      </c>
      <c r="D3683">
        <v>2.94</v>
      </c>
      <c r="E3683" s="2">
        <v>4.1100000000000003</v>
      </c>
      <c r="F3683">
        <v>4.67</v>
      </c>
      <c r="G3683" s="49">
        <v>5.33</v>
      </c>
      <c r="H3683">
        <v>5.95</v>
      </c>
    </row>
    <row r="3684" spans="2:8" x14ac:dyDescent="0.25">
      <c r="B3684" s="1">
        <v>40571</v>
      </c>
      <c r="C3684">
        <v>1.77</v>
      </c>
      <c r="D3684">
        <v>2.89</v>
      </c>
      <c r="E3684" s="2">
        <v>4.0599999999999996</v>
      </c>
      <c r="F3684">
        <v>4.62</v>
      </c>
      <c r="G3684" s="49">
        <v>5.3</v>
      </c>
      <c r="H3684">
        <v>5.93</v>
      </c>
    </row>
    <row r="3685" spans="2:8" x14ac:dyDescent="0.25">
      <c r="B3685" s="1">
        <v>40574</v>
      </c>
      <c r="C3685">
        <v>1.81</v>
      </c>
      <c r="D3685">
        <v>3</v>
      </c>
      <c r="E3685" s="2">
        <v>4.18</v>
      </c>
      <c r="F3685">
        <v>4.72</v>
      </c>
      <c r="G3685" s="49">
        <v>5.37</v>
      </c>
      <c r="H3685">
        <v>6.01</v>
      </c>
    </row>
    <row r="3686" spans="2:8" x14ac:dyDescent="0.25">
      <c r="B3686" s="1">
        <v>40575</v>
      </c>
      <c r="C3686">
        <v>1.85</v>
      </c>
      <c r="D3686">
        <v>3.05</v>
      </c>
      <c r="E3686" s="2">
        <v>4.24</v>
      </c>
      <c r="F3686">
        <v>4.7699999999999996</v>
      </c>
      <c r="G3686" s="49">
        <v>5.41</v>
      </c>
      <c r="H3686">
        <v>6.05</v>
      </c>
    </row>
    <row r="3687" spans="2:8" x14ac:dyDescent="0.25">
      <c r="B3687" s="1">
        <v>40576</v>
      </c>
      <c r="C3687">
        <v>1.91</v>
      </c>
      <c r="D3687">
        <v>3.11</v>
      </c>
      <c r="E3687" s="2">
        <v>4.28</v>
      </c>
      <c r="F3687">
        <v>4.8</v>
      </c>
      <c r="G3687" s="49">
        <v>5.44</v>
      </c>
      <c r="H3687">
        <v>6.06</v>
      </c>
    </row>
    <row r="3688" spans="2:8" x14ac:dyDescent="0.25">
      <c r="B3688" s="1">
        <v>40577</v>
      </c>
      <c r="C3688">
        <v>1.93</v>
      </c>
      <c r="D3688">
        <v>3.16</v>
      </c>
      <c r="E3688" s="2">
        <v>4.33</v>
      </c>
      <c r="F3688">
        <v>4.84</v>
      </c>
      <c r="G3688" s="49">
        <v>5.49</v>
      </c>
      <c r="H3688">
        <v>6.08</v>
      </c>
    </row>
    <row r="3689" spans="2:8" x14ac:dyDescent="0.25">
      <c r="B3689" s="1">
        <v>40578</v>
      </c>
      <c r="C3689">
        <v>1.97</v>
      </c>
      <c r="D3689">
        <v>3.25</v>
      </c>
      <c r="E3689" s="2">
        <v>4.42</v>
      </c>
      <c r="F3689">
        <v>4.92</v>
      </c>
      <c r="G3689" s="49">
        <v>5.57</v>
      </c>
      <c r="H3689">
        <v>6.14</v>
      </c>
    </row>
    <row r="3690" spans="2:8" x14ac:dyDescent="0.25">
      <c r="B3690" s="1">
        <v>40581</v>
      </c>
      <c r="C3690">
        <v>1.96</v>
      </c>
      <c r="D3690">
        <v>3.22</v>
      </c>
      <c r="E3690" s="2">
        <v>4.4000000000000004</v>
      </c>
      <c r="F3690">
        <v>4.9000000000000004</v>
      </c>
      <c r="G3690" s="49">
        <v>5.55</v>
      </c>
      <c r="H3690">
        <v>6.1</v>
      </c>
    </row>
    <row r="3691" spans="2:8" x14ac:dyDescent="0.25">
      <c r="B3691" s="1">
        <v>40582</v>
      </c>
      <c r="C3691">
        <v>2.02</v>
      </c>
      <c r="D3691">
        <v>3.31</v>
      </c>
      <c r="E3691" s="2">
        <v>4.47</v>
      </c>
      <c r="F3691">
        <v>4.96</v>
      </c>
      <c r="G3691" s="49">
        <v>5.61</v>
      </c>
      <c r="H3691">
        <v>6.15</v>
      </c>
    </row>
    <row r="3692" spans="2:8" x14ac:dyDescent="0.25">
      <c r="B3692" s="1">
        <v>40583</v>
      </c>
      <c r="C3692">
        <v>1.98</v>
      </c>
      <c r="D3692">
        <v>3.24</v>
      </c>
      <c r="E3692" s="2">
        <v>4.4000000000000004</v>
      </c>
      <c r="F3692">
        <v>4.88</v>
      </c>
      <c r="G3692" s="49">
        <v>5.53</v>
      </c>
      <c r="H3692">
        <v>6.08</v>
      </c>
    </row>
    <row r="3693" spans="2:8" x14ac:dyDescent="0.25">
      <c r="B3693" s="1">
        <v>40584</v>
      </c>
      <c r="C3693">
        <v>2.0099999999999998</v>
      </c>
      <c r="D3693">
        <v>3.3</v>
      </c>
      <c r="E3693" s="2">
        <v>4.46</v>
      </c>
      <c r="F3693">
        <v>4.93</v>
      </c>
      <c r="G3693" s="49">
        <v>5.58</v>
      </c>
      <c r="H3693">
        <v>6.15</v>
      </c>
    </row>
    <row r="3694" spans="2:8" x14ac:dyDescent="0.25">
      <c r="B3694" s="1">
        <v>40585</v>
      </c>
      <c r="C3694">
        <v>2</v>
      </c>
      <c r="D3694">
        <v>3.26</v>
      </c>
      <c r="E3694" s="2">
        <v>4.41</v>
      </c>
      <c r="F3694">
        <v>4.88</v>
      </c>
      <c r="G3694" s="49">
        <v>5.52</v>
      </c>
      <c r="H3694">
        <v>6.1</v>
      </c>
    </row>
    <row r="3695" spans="2:8" x14ac:dyDescent="0.25">
      <c r="B3695" s="1">
        <v>40588</v>
      </c>
      <c r="C3695">
        <v>1.98</v>
      </c>
      <c r="D3695">
        <v>3.26</v>
      </c>
      <c r="E3695" s="2">
        <v>4.38</v>
      </c>
      <c r="F3695">
        <v>4.84</v>
      </c>
      <c r="G3695" s="49">
        <v>5.48</v>
      </c>
      <c r="H3695">
        <v>6.04</v>
      </c>
    </row>
    <row r="3696" spans="2:8" x14ac:dyDescent="0.25">
      <c r="B3696" s="1">
        <v>40589</v>
      </c>
      <c r="C3696">
        <v>1.96</v>
      </c>
      <c r="D3696">
        <v>3.23</v>
      </c>
      <c r="E3696" s="2">
        <v>4.3600000000000003</v>
      </c>
      <c r="F3696">
        <v>4.84</v>
      </c>
      <c r="G3696" s="49">
        <v>5.49</v>
      </c>
      <c r="H3696">
        <v>6.04</v>
      </c>
    </row>
    <row r="3697" spans="2:8" x14ac:dyDescent="0.25">
      <c r="B3697" s="1">
        <v>40590</v>
      </c>
      <c r="C3697">
        <v>1.98</v>
      </c>
      <c r="D3697">
        <v>3.24</v>
      </c>
      <c r="E3697" s="2">
        <v>4.37</v>
      </c>
      <c r="F3697">
        <v>4.84</v>
      </c>
      <c r="G3697" s="49">
        <v>5.48</v>
      </c>
      <c r="H3697">
        <v>6.04</v>
      </c>
    </row>
    <row r="3698" spans="2:8" x14ac:dyDescent="0.25">
      <c r="B3698" s="1">
        <v>40591</v>
      </c>
      <c r="C3698">
        <v>1.91</v>
      </c>
      <c r="D3698">
        <v>3.16</v>
      </c>
      <c r="E3698" s="2">
        <v>4.3</v>
      </c>
      <c r="F3698">
        <v>4.79</v>
      </c>
      <c r="G3698" s="49">
        <v>5.42</v>
      </c>
      <c r="H3698">
        <v>6.03</v>
      </c>
    </row>
    <row r="3699" spans="2:8" x14ac:dyDescent="0.25">
      <c r="B3699" s="1">
        <v>40592</v>
      </c>
      <c r="C3699">
        <v>1.89</v>
      </c>
      <c r="D3699">
        <v>3.14</v>
      </c>
      <c r="E3699" s="2">
        <v>4.29</v>
      </c>
      <c r="F3699">
        <v>4.8</v>
      </c>
      <c r="G3699" s="49">
        <v>5.42</v>
      </c>
      <c r="H3699">
        <v>6.06</v>
      </c>
    </row>
    <row r="3700" spans="2:8" x14ac:dyDescent="0.25">
      <c r="B3700" s="1">
        <v>40595</v>
      </c>
      <c r="C3700">
        <v>1.87</v>
      </c>
      <c r="D3700">
        <v>3.13</v>
      </c>
      <c r="E3700" s="2">
        <v>4.29</v>
      </c>
      <c r="F3700">
        <v>4.8</v>
      </c>
      <c r="G3700" s="49">
        <v>5.42</v>
      </c>
      <c r="H3700">
        <v>6.06</v>
      </c>
    </row>
    <row r="3701" spans="2:8" x14ac:dyDescent="0.25">
      <c r="B3701" s="1">
        <v>40596</v>
      </c>
      <c r="C3701">
        <v>1.81</v>
      </c>
      <c r="D3701">
        <v>3.01</v>
      </c>
      <c r="E3701" s="2">
        <v>4.17</v>
      </c>
      <c r="F3701">
        <v>4.6900000000000004</v>
      </c>
      <c r="G3701" s="49">
        <v>5.32</v>
      </c>
      <c r="H3701">
        <v>5.98</v>
      </c>
    </row>
    <row r="3702" spans="2:8" x14ac:dyDescent="0.25">
      <c r="B3702" s="1">
        <v>40597</v>
      </c>
      <c r="C3702">
        <v>1.84</v>
      </c>
      <c r="D3702">
        <v>3.06</v>
      </c>
      <c r="E3702" s="2">
        <v>4.21</v>
      </c>
      <c r="F3702">
        <v>4.7300000000000004</v>
      </c>
      <c r="G3702" s="49">
        <v>5.35</v>
      </c>
      <c r="H3702">
        <v>5.99</v>
      </c>
    </row>
    <row r="3703" spans="2:8" x14ac:dyDescent="0.25">
      <c r="B3703" s="1">
        <v>40598</v>
      </c>
      <c r="C3703">
        <v>1.83</v>
      </c>
      <c r="D3703">
        <v>3.04</v>
      </c>
      <c r="E3703" s="2">
        <v>4.2</v>
      </c>
      <c r="F3703">
        <v>4.7</v>
      </c>
      <c r="G3703" s="49">
        <v>5.32</v>
      </c>
      <c r="H3703">
        <v>5.95</v>
      </c>
    </row>
    <row r="3704" spans="2:8" x14ac:dyDescent="0.25">
      <c r="B3704" s="1">
        <v>40599</v>
      </c>
      <c r="C3704">
        <v>1.82</v>
      </c>
      <c r="D3704">
        <v>3.02</v>
      </c>
      <c r="E3704" s="2">
        <v>4.18</v>
      </c>
      <c r="F3704">
        <v>4.68</v>
      </c>
      <c r="G3704" s="49">
        <v>5.31</v>
      </c>
      <c r="H3704">
        <v>5.93</v>
      </c>
    </row>
    <row r="3705" spans="2:8" x14ac:dyDescent="0.25">
      <c r="B3705" s="1">
        <v>40602</v>
      </c>
      <c r="C3705">
        <v>1.83</v>
      </c>
      <c r="D3705">
        <v>3.06</v>
      </c>
      <c r="E3705" s="2">
        <v>4.1900000000000004</v>
      </c>
      <c r="F3705">
        <v>4.7</v>
      </c>
      <c r="G3705" s="49">
        <v>5.34</v>
      </c>
      <c r="H3705">
        <v>5.91</v>
      </c>
    </row>
    <row r="3706" spans="2:8" x14ac:dyDescent="0.25">
      <c r="B3706" s="1">
        <v>40603</v>
      </c>
      <c r="C3706">
        <v>1.81</v>
      </c>
      <c r="D3706">
        <v>3.04</v>
      </c>
      <c r="E3706" s="2">
        <v>4.18</v>
      </c>
      <c r="F3706">
        <v>4.6900000000000004</v>
      </c>
      <c r="G3706" s="49">
        <v>5.34</v>
      </c>
      <c r="H3706">
        <v>5.91</v>
      </c>
    </row>
    <row r="3707" spans="2:8" x14ac:dyDescent="0.25">
      <c r="B3707" s="1">
        <v>40604</v>
      </c>
      <c r="C3707">
        <v>1.84</v>
      </c>
      <c r="D3707">
        <v>3.07</v>
      </c>
      <c r="E3707" s="2">
        <v>4.22</v>
      </c>
      <c r="F3707">
        <v>4.7300000000000004</v>
      </c>
      <c r="G3707" s="49">
        <v>5.38</v>
      </c>
      <c r="H3707">
        <v>5.98</v>
      </c>
    </row>
    <row r="3708" spans="2:8" x14ac:dyDescent="0.25">
      <c r="B3708" s="1">
        <v>40605</v>
      </c>
      <c r="C3708">
        <v>1.92</v>
      </c>
      <c r="D3708">
        <v>3.18</v>
      </c>
      <c r="E3708" s="2">
        <v>4.32</v>
      </c>
      <c r="F3708">
        <v>4.82</v>
      </c>
      <c r="G3708" s="49">
        <v>5.46</v>
      </c>
      <c r="H3708">
        <v>6.05</v>
      </c>
    </row>
    <row r="3709" spans="2:8" x14ac:dyDescent="0.25">
      <c r="B3709" s="1">
        <v>40606</v>
      </c>
      <c r="C3709">
        <v>1.83</v>
      </c>
      <c r="D3709">
        <v>3.06</v>
      </c>
      <c r="E3709" s="2">
        <v>4.22</v>
      </c>
      <c r="F3709">
        <v>4.74</v>
      </c>
      <c r="G3709" s="49">
        <v>5.39</v>
      </c>
      <c r="H3709">
        <v>6</v>
      </c>
    </row>
    <row r="3710" spans="2:8" x14ac:dyDescent="0.25">
      <c r="B3710" s="1">
        <v>40609</v>
      </c>
      <c r="C3710">
        <v>1.82</v>
      </c>
      <c r="D3710">
        <v>3.06</v>
      </c>
      <c r="E3710" s="2">
        <v>4.22</v>
      </c>
      <c r="F3710">
        <v>4.75</v>
      </c>
      <c r="G3710" s="49">
        <v>5.4</v>
      </c>
      <c r="H3710">
        <v>6.01</v>
      </c>
    </row>
    <row r="3711" spans="2:8" x14ac:dyDescent="0.25">
      <c r="B3711" s="1">
        <v>40610</v>
      </c>
      <c r="C3711">
        <v>1.84</v>
      </c>
      <c r="D3711">
        <v>3.08</v>
      </c>
      <c r="E3711" s="2">
        <v>4.24</v>
      </c>
      <c r="F3711">
        <v>4.79</v>
      </c>
      <c r="G3711" s="49">
        <v>5.43</v>
      </c>
      <c r="H3711">
        <v>6.06</v>
      </c>
    </row>
    <row r="3712" spans="2:8" x14ac:dyDescent="0.25">
      <c r="B3712" s="1">
        <v>40611</v>
      </c>
      <c r="C3712">
        <v>1.81</v>
      </c>
      <c r="D3712">
        <v>3.03</v>
      </c>
      <c r="E3712" s="2">
        <v>4.17</v>
      </c>
      <c r="F3712">
        <v>4.71</v>
      </c>
      <c r="G3712" s="49">
        <v>5.37</v>
      </c>
      <c r="H3712">
        <v>6</v>
      </c>
    </row>
    <row r="3713" spans="2:8" x14ac:dyDescent="0.25">
      <c r="B3713" s="1">
        <v>40612</v>
      </c>
      <c r="C3713">
        <v>1.78</v>
      </c>
      <c r="D3713">
        <v>2.96</v>
      </c>
      <c r="E3713" s="2">
        <v>4.1100000000000003</v>
      </c>
      <c r="F3713">
        <v>4.6500000000000004</v>
      </c>
      <c r="G3713" s="49">
        <v>5.3</v>
      </c>
      <c r="H3713">
        <v>5.95</v>
      </c>
    </row>
    <row r="3714" spans="2:8" x14ac:dyDescent="0.25">
      <c r="B3714" s="1">
        <v>40613</v>
      </c>
      <c r="C3714">
        <v>1.76</v>
      </c>
      <c r="D3714">
        <v>2.94</v>
      </c>
      <c r="E3714" s="2">
        <v>4.1100000000000003</v>
      </c>
      <c r="F3714">
        <v>4.66</v>
      </c>
      <c r="G3714" s="49">
        <v>5.31</v>
      </c>
      <c r="H3714">
        <v>5.96</v>
      </c>
    </row>
    <row r="3715" spans="2:8" x14ac:dyDescent="0.25">
      <c r="B3715" s="1">
        <v>40616</v>
      </c>
      <c r="C3715">
        <v>1.72</v>
      </c>
      <c r="D3715">
        <v>2.88</v>
      </c>
      <c r="E3715" s="2">
        <v>4.03</v>
      </c>
      <c r="F3715">
        <v>4.6100000000000003</v>
      </c>
      <c r="G3715" s="49">
        <v>5.27</v>
      </c>
      <c r="H3715">
        <v>5.92</v>
      </c>
    </row>
    <row r="3716" spans="2:8" x14ac:dyDescent="0.25">
      <c r="B3716" s="1">
        <v>40617</v>
      </c>
      <c r="C3716">
        <v>1.76</v>
      </c>
      <c r="D3716">
        <v>2.92</v>
      </c>
      <c r="E3716" s="2">
        <v>4.07</v>
      </c>
      <c r="F3716">
        <v>4.63</v>
      </c>
      <c r="G3716" s="49">
        <v>5.27</v>
      </c>
      <c r="H3716">
        <v>5.91</v>
      </c>
    </row>
    <row r="3717" spans="2:8" x14ac:dyDescent="0.25">
      <c r="B3717" s="1">
        <v>40618</v>
      </c>
      <c r="C3717">
        <v>1.74</v>
      </c>
      <c r="D3717">
        <v>2.83</v>
      </c>
      <c r="E3717" s="2">
        <v>3.98</v>
      </c>
      <c r="F3717">
        <v>4.53</v>
      </c>
      <c r="G3717" s="49">
        <v>5.18</v>
      </c>
      <c r="H3717">
        <v>5.84</v>
      </c>
    </row>
    <row r="3718" spans="2:8" x14ac:dyDescent="0.25">
      <c r="B3718" s="1">
        <v>40619</v>
      </c>
      <c r="C3718">
        <v>1.76</v>
      </c>
      <c r="D3718">
        <v>2.88</v>
      </c>
      <c r="E3718" s="2">
        <v>4.01</v>
      </c>
      <c r="F3718">
        <v>4.57</v>
      </c>
      <c r="G3718" s="49">
        <v>5.21</v>
      </c>
      <c r="H3718">
        <v>5.88</v>
      </c>
    </row>
    <row r="3719" spans="2:8" x14ac:dyDescent="0.25">
      <c r="B3719" s="1">
        <v>40620</v>
      </c>
      <c r="C3719">
        <v>1.74</v>
      </c>
      <c r="D3719">
        <v>2.89</v>
      </c>
      <c r="E3719" s="2">
        <v>4.04</v>
      </c>
      <c r="F3719">
        <v>4.59</v>
      </c>
      <c r="G3719" s="49">
        <v>5.22</v>
      </c>
      <c r="H3719">
        <v>5.88</v>
      </c>
    </row>
    <row r="3720" spans="2:8" x14ac:dyDescent="0.25">
      <c r="B3720" s="1">
        <v>40623</v>
      </c>
      <c r="C3720">
        <v>1.77</v>
      </c>
      <c r="D3720">
        <v>2.94</v>
      </c>
      <c r="E3720" s="2">
        <v>4.09</v>
      </c>
      <c r="F3720">
        <v>4.62</v>
      </c>
      <c r="G3720" s="49">
        <v>5.26</v>
      </c>
      <c r="H3720">
        <v>5.89</v>
      </c>
    </row>
    <row r="3721" spans="2:8" x14ac:dyDescent="0.25">
      <c r="B3721" s="1">
        <v>40624</v>
      </c>
      <c r="C3721">
        <v>1.77</v>
      </c>
      <c r="D3721">
        <v>2.96</v>
      </c>
      <c r="E3721" s="2">
        <v>4.0999999999999996</v>
      </c>
      <c r="F3721">
        <v>4.62</v>
      </c>
      <c r="G3721" s="49">
        <v>5.26</v>
      </c>
      <c r="H3721">
        <v>5.88</v>
      </c>
    </row>
    <row r="3722" spans="2:8" x14ac:dyDescent="0.25">
      <c r="B3722" s="1">
        <v>40625</v>
      </c>
      <c r="C3722">
        <v>1.79</v>
      </c>
      <c r="D3722">
        <v>2.96</v>
      </c>
      <c r="E3722" s="2">
        <v>4.1100000000000003</v>
      </c>
      <c r="F3722">
        <v>4.6399999999999997</v>
      </c>
      <c r="G3722" s="49">
        <v>5.29</v>
      </c>
      <c r="H3722">
        <v>5.9</v>
      </c>
    </row>
    <row r="3723" spans="2:8" x14ac:dyDescent="0.25">
      <c r="B3723" s="1">
        <v>40626</v>
      </c>
      <c r="C3723">
        <v>1.81</v>
      </c>
      <c r="D3723">
        <v>3.01</v>
      </c>
      <c r="E3723" s="2">
        <v>4.16</v>
      </c>
      <c r="F3723">
        <v>4.68</v>
      </c>
      <c r="G3723" s="49">
        <v>5.33</v>
      </c>
      <c r="H3723">
        <v>5.91</v>
      </c>
    </row>
    <row r="3724" spans="2:8" x14ac:dyDescent="0.25">
      <c r="B3724" s="1">
        <v>40627</v>
      </c>
      <c r="C3724">
        <v>1.86</v>
      </c>
      <c r="D3724">
        <v>3.06</v>
      </c>
      <c r="E3724" s="2">
        <v>4.2</v>
      </c>
      <c r="F3724">
        <v>4.71</v>
      </c>
      <c r="G3724" s="49">
        <v>5.36</v>
      </c>
      <c r="H3724">
        <v>5.95</v>
      </c>
    </row>
    <row r="3725" spans="2:8" x14ac:dyDescent="0.25">
      <c r="B3725" s="1">
        <v>40630</v>
      </c>
      <c r="C3725">
        <v>1.86</v>
      </c>
      <c r="D3725">
        <v>3.07</v>
      </c>
      <c r="E3725" s="2">
        <v>4.22</v>
      </c>
      <c r="F3725">
        <v>4.72</v>
      </c>
      <c r="G3725" s="49">
        <v>5.36</v>
      </c>
      <c r="H3725">
        <v>5.93</v>
      </c>
    </row>
    <row r="3726" spans="2:8" x14ac:dyDescent="0.25">
      <c r="B3726" s="1">
        <v>40631</v>
      </c>
      <c r="C3726">
        <v>1.88</v>
      </c>
      <c r="D3726">
        <v>3.1</v>
      </c>
      <c r="E3726" s="2">
        <v>4.25</v>
      </c>
      <c r="F3726">
        <v>4.75</v>
      </c>
      <c r="G3726" s="49">
        <v>5.4</v>
      </c>
      <c r="H3726">
        <v>5.98</v>
      </c>
    </row>
    <row r="3727" spans="2:8" x14ac:dyDescent="0.25">
      <c r="B3727" s="1">
        <v>40632</v>
      </c>
      <c r="C3727">
        <v>1.86</v>
      </c>
      <c r="D3727">
        <v>3.07</v>
      </c>
      <c r="E3727" s="2">
        <v>4.22</v>
      </c>
      <c r="F3727">
        <v>4.72</v>
      </c>
      <c r="G3727" s="49">
        <v>5.37</v>
      </c>
      <c r="H3727">
        <v>5.96</v>
      </c>
    </row>
    <row r="3728" spans="2:8" x14ac:dyDescent="0.25">
      <c r="B3728" s="1">
        <v>40633</v>
      </c>
      <c r="C3728">
        <v>1.88</v>
      </c>
      <c r="D3728">
        <v>3.14</v>
      </c>
      <c r="E3728" s="2">
        <v>4.2699999999999996</v>
      </c>
      <c r="F3728">
        <v>4.76</v>
      </c>
      <c r="G3728" s="49">
        <v>5.48</v>
      </c>
      <c r="H3728">
        <v>5.97</v>
      </c>
    </row>
    <row r="3729" spans="2:8" x14ac:dyDescent="0.25">
      <c r="B3729" s="1">
        <v>40634</v>
      </c>
      <c r="C3729">
        <v>1.91</v>
      </c>
      <c r="D3729">
        <v>3.17</v>
      </c>
      <c r="E3729" s="2">
        <v>4.28</v>
      </c>
      <c r="F3729">
        <v>4.76</v>
      </c>
      <c r="G3729" s="49">
        <v>5.47</v>
      </c>
      <c r="H3729">
        <v>5.95</v>
      </c>
    </row>
    <row r="3730" spans="2:8" x14ac:dyDescent="0.25">
      <c r="B3730" s="1">
        <v>40637</v>
      </c>
      <c r="C3730">
        <v>1.86</v>
      </c>
      <c r="D3730">
        <v>3.12</v>
      </c>
      <c r="E3730" s="2">
        <v>4.25</v>
      </c>
      <c r="F3730">
        <v>4.7300000000000004</v>
      </c>
      <c r="G3730" s="49">
        <v>5.44</v>
      </c>
      <c r="H3730">
        <v>5.94</v>
      </c>
    </row>
    <row r="3731" spans="2:8" x14ac:dyDescent="0.25">
      <c r="B3731" s="1">
        <v>40638</v>
      </c>
      <c r="C3731">
        <v>1.91</v>
      </c>
      <c r="D3731">
        <v>3.18</v>
      </c>
      <c r="E3731" s="2">
        <v>4.3</v>
      </c>
      <c r="F3731">
        <v>4.7699999999999996</v>
      </c>
      <c r="G3731" s="49">
        <v>5.47</v>
      </c>
      <c r="H3731">
        <v>5.95</v>
      </c>
    </row>
    <row r="3732" spans="2:8" x14ac:dyDescent="0.25">
      <c r="B3732" s="1">
        <v>40639</v>
      </c>
      <c r="C3732">
        <v>1.93</v>
      </c>
      <c r="D3732">
        <v>3.2</v>
      </c>
      <c r="E3732" s="2">
        <v>4.33</v>
      </c>
      <c r="F3732">
        <v>4.8</v>
      </c>
      <c r="G3732" s="49">
        <v>5.51</v>
      </c>
      <c r="H3732">
        <v>6</v>
      </c>
    </row>
    <row r="3733" spans="2:8" x14ac:dyDescent="0.25">
      <c r="B3733" s="1">
        <v>40640</v>
      </c>
      <c r="C3733">
        <v>1.88</v>
      </c>
      <c r="D3733">
        <v>3.15</v>
      </c>
      <c r="E3733" s="2">
        <v>4.29</v>
      </c>
      <c r="F3733">
        <v>4.8099999999999996</v>
      </c>
      <c r="G3733" s="49">
        <v>5.51</v>
      </c>
      <c r="H3733">
        <v>6.03</v>
      </c>
    </row>
    <row r="3734" spans="2:8" x14ac:dyDescent="0.25">
      <c r="B3734" s="1">
        <v>40641</v>
      </c>
      <c r="C3734">
        <v>1.89</v>
      </c>
      <c r="D3734">
        <v>3.17</v>
      </c>
      <c r="E3734" s="2">
        <v>4.3</v>
      </c>
      <c r="F3734">
        <v>4.8099999999999996</v>
      </c>
      <c r="G3734" s="49">
        <v>5.51</v>
      </c>
      <c r="H3734">
        <v>6.04</v>
      </c>
    </row>
    <row r="3735" spans="2:8" x14ac:dyDescent="0.25">
      <c r="B3735" s="1">
        <v>40644</v>
      </c>
      <c r="C3735">
        <v>1.88</v>
      </c>
      <c r="D3735">
        <v>3.16</v>
      </c>
      <c r="E3735" s="2">
        <v>4.28</v>
      </c>
      <c r="F3735">
        <v>4.8</v>
      </c>
      <c r="G3735" s="49">
        <v>5.51</v>
      </c>
      <c r="H3735">
        <v>6.04</v>
      </c>
    </row>
    <row r="3736" spans="2:8" x14ac:dyDescent="0.25">
      <c r="B3736" s="1">
        <v>40645</v>
      </c>
      <c r="C3736">
        <v>1.82</v>
      </c>
      <c r="D3736">
        <v>3.08</v>
      </c>
      <c r="E3736" s="2">
        <v>4.21</v>
      </c>
      <c r="F3736">
        <v>4.74</v>
      </c>
      <c r="G3736" s="49">
        <v>5.46</v>
      </c>
      <c r="H3736">
        <v>5.99</v>
      </c>
    </row>
    <row r="3737" spans="2:8" x14ac:dyDescent="0.25">
      <c r="B3737" s="1">
        <v>40646</v>
      </c>
      <c r="C3737">
        <v>1.8</v>
      </c>
      <c r="D3737">
        <v>3.04</v>
      </c>
      <c r="E3737" s="2">
        <v>4.18</v>
      </c>
      <c r="F3737">
        <v>4.71</v>
      </c>
      <c r="G3737" s="49">
        <v>5.42</v>
      </c>
      <c r="H3737">
        <v>5.96</v>
      </c>
    </row>
    <row r="3738" spans="2:8" x14ac:dyDescent="0.25">
      <c r="B3738" s="1">
        <v>40647</v>
      </c>
      <c r="C3738">
        <v>1.83</v>
      </c>
      <c r="D3738">
        <v>3.08</v>
      </c>
      <c r="E3738" s="2">
        <v>4.21</v>
      </c>
      <c r="F3738">
        <v>4.7300000000000004</v>
      </c>
      <c r="G3738" s="49">
        <v>5.43</v>
      </c>
      <c r="H3738">
        <v>5.94</v>
      </c>
    </row>
    <row r="3739" spans="2:8" x14ac:dyDescent="0.25">
      <c r="B3739" s="1">
        <v>40648</v>
      </c>
      <c r="C3739">
        <v>1.77</v>
      </c>
      <c r="D3739">
        <v>3</v>
      </c>
      <c r="E3739" s="2">
        <v>4.12</v>
      </c>
      <c r="F3739">
        <v>4.66</v>
      </c>
      <c r="G3739" s="49">
        <v>5.37</v>
      </c>
      <c r="H3739">
        <v>5.88</v>
      </c>
    </row>
    <row r="3740" spans="2:8" x14ac:dyDescent="0.25">
      <c r="B3740" s="1">
        <v>40651</v>
      </c>
      <c r="C3740">
        <v>1.73</v>
      </c>
      <c r="D3740">
        <v>2.94</v>
      </c>
      <c r="E3740" s="2">
        <v>4.07</v>
      </c>
      <c r="F3740">
        <v>4.6399999999999997</v>
      </c>
      <c r="G3740" s="49">
        <v>5.33</v>
      </c>
      <c r="H3740">
        <v>5.87</v>
      </c>
    </row>
    <row r="3741" spans="2:8" x14ac:dyDescent="0.25">
      <c r="B3741" s="1">
        <v>40652</v>
      </c>
      <c r="C3741">
        <v>1.72</v>
      </c>
      <c r="D3741">
        <v>2.95</v>
      </c>
      <c r="E3741" s="2">
        <v>4.0599999999999996</v>
      </c>
      <c r="F3741">
        <v>4.63</v>
      </c>
      <c r="G3741" s="49">
        <v>5.32</v>
      </c>
      <c r="H3741">
        <v>5.84</v>
      </c>
    </row>
    <row r="3742" spans="2:8" x14ac:dyDescent="0.25">
      <c r="B3742" s="1">
        <v>40653</v>
      </c>
      <c r="C3742">
        <v>1.74</v>
      </c>
      <c r="D3742">
        <v>2.98</v>
      </c>
      <c r="E3742" s="2">
        <v>4.0999999999999996</v>
      </c>
      <c r="F3742">
        <v>4.66</v>
      </c>
      <c r="G3742" s="49">
        <v>5.35</v>
      </c>
      <c r="H3742">
        <v>5.87</v>
      </c>
    </row>
    <row r="3743" spans="2:8" x14ac:dyDescent="0.25">
      <c r="B3743" s="1">
        <v>40654</v>
      </c>
      <c r="C3743">
        <v>1.74</v>
      </c>
      <c r="D3743">
        <v>2.99</v>
      </c>
      <c r="E3743" s="2">
        <v>4.0999999999999996</v>
      </c>
      <c r="F3743">
        <v>4.66</v>
      </c>
      <c r="G3743" s="49">
        <v>5.35</v>
      </c>
      <c r="H3743">
        <v>5.88</v>
      </c>
    </row>
    <row r="3744" spans="2:8" x14ac:dyDescent="0.25">
      <c r="B3744" s="1">
        <v>40658</v>
      </c>
      <c r="C3744">
        <v>1.69</v>
      </c>
      <c r="D3744">
        <v>2.93</v>
      </c>
      <c r="E3744" s="2">
        <v>4.05</v>
      </c>
      <c r="F3744">
        <v>4.62</v>
      </c>
      <c r="G3744" s="49">
        <v>5.32</v>
      </c>
      <c r="H3744">
        <v>5.87</v>
      </c>
    </row>
    <row r="3745" spans="2:8" x14ac:dyDescent="0.25">
      <c r="B3745" s="1">
        <v>40659</v>
      </c>
      <c r="C3745">
        <v>1.67</v>
      </c>
      <c r="D3745">
        <v>2.89</v>
      </c>
      <c r="E3745" s="2">
        <v>4.01</v>
      </c>
      <c r="F3745">
        <v>4.57</v>
      </c>
      <c r="G3745" s="49">
        <v>5.28</v>
      </c>
      <c r="H3745">
        <v>5.8</v>
      </c>
    </row>
    <row r="3746" spans="2:8" x14ac:dyDescent="0.25">
      <c r="B3746" s="1">
        <v>40660</v>
      </c>
      <c r="C3746">
        <v>1.69</v>
      </c>
      <c r="D3746">
        <v>2.91</v>
      </c>
      <c r="E3746" s="2">
        <v>4.04</v>
      </c>
      <c r="F3746">
        <v>4.6100000000000003</v>
      </c>
      <c r="G3746" s="49">
        <v>5.32</v>
      </c>
      <c r="H3746">
        <v>5.86</v>
      </c>
    </row>
    <row r="3747" spans="2:8" x14ac:dyDescent="0.25">
      <c r="B3747" s="1">
        <v>40661</v>
      </c>
      <c r="C3747">
        <v>1.64</v>
      </c>
      <c r="D3747">
        <v>2.83</v>
      </c>
      <c r="E3747" s="2">
        <v>3.97</v>
      </c>
      <c r="F3747">
        <v>4.55</v>
      </c>
      <c r="G3747" s="49">
        <v>5.26</v>
      </c>
      <c r="H3747">
        <v>5.82</v>
      </c>
    </row>
    <row r="3748" spans="2:8" x14ac:dyDescent="0.25">
      <c r="B3748" s="1">
        <v>40662</v>
      </c>
      <c r="C3748">
        <v>1.63</v>
      </c>
      <c r="D3748">
        <v>2.8</v>
      </c>
      <c r="E3748" s="2">
        <v>3.94</v>
      </c>
      <c r="F3748">
        <v>4.53</v>
      </c>
      <c r="G3748" s="49">
        <v>5.24</v>
      </c>
      <c r="H3748">
        <v>5.79</v>
      </c>
    </row>
    <row r="3749" spans="2:8" x14ac:dyDescent="0.25">
      <c r="B3749" s="1">
        <v>40663</v>
      </c>
      <c r="C3749">
        <v>1.66</v>
      </c>
      <c r="D3749">
        <v>2.86</v>
      </c>
      <c r="E3749" s="2">
        <v>4</v>
      </c>
      <c r="F3749">
        <v>4.58</v>
      </c>
      <c r="G3749" s="49">
        <v>5.34</v>
      </c>
      <c r="H3749">
        <v>5.81</v>
      </c>
    </row>
    <row r="3750" spans="2:8" x14ac:dyDescent="0.25">
      <c r="B3750" s="1">
        <v>40665</v>
      </c>
      <c r="C3750">
        <v>1.67</v>
      </c>
      <c r="D3750">
        <v>2.88</v>
      </c>
      <c r="E3750" s="2">
        <v>4</v>
      </c>
      <c r="F3750">
        <v>4.5599999999999996</v>
      </c>
      <c r="G3750" s="49">
        <v>5.33</v>
      </c>
      <c r="H3750">
        <v>5.79</v>
      </c>
    </row>
    <row r="3751" spans="2:8" x14ac:dyDescent="0.25">
      <c r="B3751" s="1">
        <v>40666</v>
      </c>
      <c r="C3751">
        <v>1.66</v>
      </c>
      <c r="D3751">
        <v>2.86</v>
      </c>
      <c r="E3751" s="2">
        <v>3.98</v>
      </c>
      <c r="F3751">
        <v>4.5199999999999996</v>
      </c>
      <c r="G3751" s="49">
        <v>5.29</v>
      </c>
      <c r="H3751">
        <v>5.75</v>
      </c>
    </row>
    <row r="3752" spans="2:8" x14ac:dyDescent="0.25">
      <c r="B3752" s="1">
        <v>40667</v>
      </c>
      <c r="C3752">
        <v>1.66</v>
      </c>
      <c r="D3752">
        <v>2.85</v>
      </c>
      <c r="E3752" s="2">
        <v>3.96</v>
      </c>
      <c r="F3752">
        <v>4.49</v>
      </c>
      <c r="G3752" s="49">
        <v>5.26</v>
      </c>
      <c r="H3752">
        <v>5.73</v>
      </c>
    </row>
    <row r="3753" spans="2:8" x14ac:dyDescent="0.25">
      <c r="B3753" s="1">
        <v>40668</v>
      </c>
      <c r="C3753">
        <v>1.64</v>
      </c>
      <c r="D3753">
        <v>2.81</v>
      </c>
      <c r="E3753" s="2">
        <v>3.92</v>
      </c>
      <c r="F3753">
        <v>4.45</v>
      </c>
      <c r="G3753" s="49">
        <v>5.21</v>
      </c>
      <c r="H3753">
        <v>5.68</v>
      </c>
    </row>
    <row r="3754" spans="2:8" x14ac:dyDescent="0.25">
      <c r="B3754" s="1">
        <v>40669</v>
      </c>
      <c r="C3754">
        <v>1.62</v>
      </c>
      <c r="D3754">
        <v>2.78</v>
      </c>
      <c r="E3754" s="2">
        <v>3.89</v>
      </c>
      <c r="F3754">
        <v>4.4400000000000004</v>
      </c>
      <c r="G3754" s="49">
        <v>5.2</v>
      </c>
      <c r="H3754">
        <v>5.7</v>
      </c>
    </row>
    <row r="3755" spans="2:8" x14ac:dyDescent="0.25">
      <c r="B3755" s="1">
        <v>40672</v>
      </c>
      <c r="C3755">
        <v>1.59</v>
      </c>
      <c r="D3755">
        <v>2.75</v>
      </c>
      <c r="E3755" s="2">
        <v>3.86</v>
      </c>
      <c r="F3755">
        <v>4.42</v>
      </c>
      <c r="G3755" s="49">
        <v>5.19</v>
      </c>
      <c r="H3755">
        <v>5.71</v>
      </c>
    </row>
    <row r="3756" spans="2:8" x14ac:dyDescent="0.25">
      <c r="B3756" s="1">
        <v>40673</v>
      </c>
      <c r="C3756">
        <v>1.63</v>
      </c>
      <c r="D3756">
        <v>2.8</v>
      </c>
      <c r="E3756" s="2">
        <v>3.91</v>
      </c>
      <c r="F3756">
        <v>4.47</v>
      </c>
      <c r="G3756" s="49">
        <v>5.23</v>
      </c>
      <c r="H3756">
        <v>5.74</v>
      </c>
    </row>
    <row r="3757" spans="2:8" x14ac:dyDescent="0.25">
      <c r="B3757" s="1">
        <v>40674</v>
      </c>
      <c r="C3757">
        <v>1.6</v>
      </c>
      <c r="D3757">
        <v>2.76</v>
      </c>
      <c r="E3757" s="2">
        <v>3.87</v>
      </c>
      <c r="F3757">
        <v>4.4400000000000004</v>
      </c>
      <c r="G3757" s="49">
        <v>5.2</v>
      </c>
      <c r="H3757">
        <v>5.7</v>
      </c>
    </row>
    <row r="3758" spans="2:8" x14ac:dyDescent="0.25">
      <c r="B3758" s="1">
        <v>40675</v>
      </c>
      <c r="C3758">
        <v>1.61</v>
      </c>
      <c r="D3758">
        <v>2.79</v>
      </c>
      <c r="E3758" s="2">
        <v>3.91</v>
      </c>
      <c r="F3758">
        <v>4.49</v>
      </c>
      <c r="G3758" s="49">
        <v>5.24</v>
      </c>
      <c r="H3758">
        <v>5.76</v>
      </c>
    </row>
    <row r="3759" spans="2:8" x14ac:dyDescent="0.25">
      <c r="B3759" s="1">
        <v>40676</v>
      </c>
      <c r="C3759">
        <v>1.6</v>
      </c>
      <c r="D3759">
        <v>2.77</v>
      </c>
      <c r="E3759" s="2">
        <v>3.88</v>
      </c>
      <c r="F3759">
        <v>4.4400000000000004</v>
      </c>
      <c r="G3759" s="49">
        <v>5.2</v>
      </c>
      <c r="H3759">
        <v>5.73</v>
      </c>
    </row>
    <row r="3760" spans="2:8" x14ac:dyDescent="0.25">
      <c r="B3760" s="1">
        <v>40679</v>
      </c>
      <c r="C3760">
        <v>1.57</v>
      </c>
      <c r="D3760">
        <v>2.73</v>
      </c>
      <c r="E3760" s="2">
        <v>3.84</v>
      </c>
      <c r="F3760">
        <v>4.43</v>
      </c>
      <c r="G3760" s="49">
        <v>5.17</v>
      </c>
      <c r="H3760">
        <v>5.66</v>
      </c>
    </row>
    <row r="3761" spans="2:8" x14ac:dyDescent="0.25">
      <c r="B3761" s="1">
        <v>40680</v>
      </c>
      <c r="C3761">
        <v>1.58</v>
      </c>
      <c r="D3761">
        <v>2.72</v>
      </c>
      <c r="E3761" s="2">
        <v>3.83</v>
      </c>
      <c r="F3761">
        <v>4.41</v>
      </c>
      <c r="G3761" s="49">
        <v>5.14</v>
      </c>
      <c r="H3761">
        <v>5.62</v>
      </c>
    </row>
    <row r="3762" spans="2:8" x14ac:dyDescent="0.25">
      <c r="B3762" s="1">
        <v>40681</v>
      </c>
      <c r="C3762">
        <v>1.62</v>
      </c>
      <c r="D3762">
        <v>2.77</v>
      </c>
      <c r="E3762" s="2">
        <v>3.88</v>
      </c>
      <c r="F3762">
        <v>4.46</v>
      </c>
      <c r="G3762" s="49">
        <v>5.18</v>
      </c>
      <c r="H3762">
        <v>5.67</v>
      </c>
    </row>
    <row r="3763" spans="2:8" x14ac:dyDescent="0.25">
      <c r="B3763" s="1">
        <v>40682</v>
      </c>
      <c r="C3763">
        <v>1.59</v>
      </c>
      <c r="D3763">
        <v>2.75</v>
      </c>
      <c r="E3763" s="2">
        <v>3.86</v>
      </c>
      <c r="F3763">
        <v>4.45</v>
      </c>
      <c r="G3763" s="49">
        <v>5.18</v>
      </c>
      <c r="H3763">
        <v>5.68</v>
      </c>
    </row>
    <row r="3764" spans="2:8" x14ac:dyDescent="0.25">
      <c r="B3764" s="1">
        <v>40683</v>
      </c>
      <c r="C3764">
        <v>1.58</v>
      </c>
      <c r="D3764">
        <v>2.72</v>
      </c>
      <c r="E3764" s="2">
        <v>3.84</v>
      </c>
      <c r="F3764">
        <v>4.43</v>
      </c>
      <c r="G3764" s="49">
        <v>5.16</v>
      </c>
      <c r="H3764">
        <v>5.68</v>
      </c>
    </row>
    <row r="3765" spans="2:8" x14ac:dyDescent="0.25">
      <c r="B3765" s="1">
        <v>40686</v>
      </c>
      <c r="C3765">
        <v>1.58</v>
      </c>
      <c r="D3765">
        <v>2.72</v>
      </c>
      <c r="E3765" s="2">
        <v>3.82</v>
      </c>
      <c r="F3765">
        <v>4.43</v>
      </c>
      <c r="G3765" s="49">
        <v>5.15</v>
      </c>
      <c r="H3765">
        <v>5.66</v>
      </c>
    </row>
    <row r="3766" spans="2:8" x14ac:dyDescent="0.25">
      <c r="B3766" s="1">
        <v>40687</v>
      </c>
      <c r="C3766">
        <v>1.58</v>
      </c>
      <c r="D3766">
        <v>2.72</v>
      </c>
      <c r="E3766" s="2">
        <v>3.83</v>
      </c>
      <c r="F3766">
        <v>4.42</v>
      </c>
      <c r="G3766" s="49">
        <v>5.15</v>
      </c>
      <c r="H3766">
        <v>5.65</v>
      </c>
    </row>
    <row r="3767" spans="2:8" x14ac:dyDescent="0.25">
      <c r="B3767" s="1">
        <v>40688</v>
      </c>
      <c r="C3767">
        <v>1.59</v>
      </c>
      <c r="D3767">
        <v>2.72</v>
      </c>
      <c r="E3767" s="2">
        <v>3.83</v>
      </c>
      <c r="F3767">
        <v>4.4400000000000004</v>
      </c>
      <c r="G3767" s="49">
        <v>5.16</v>
      </c>
      <c r="H3767">
        <v>5.69</v>
      </c>
    </row>
    <row r="3768" spans="2:8" x14ac:dyDescent="0.25">
      <c r="B3768" s="1">
        <v>40689</v>
      </c>
      <c r="C3768">
        <v>1.54</v>
      </c>
      <c r="D3768">
        <v>2.65</v>
      </c>
      <c r="E3768" s="2">
        <v>3.77</v>
      </c>
      <c r="F3768">
        <v>4.38</v>
      </c>
      <c r="G3768" s="49">
        <v>5.1100000000000003</v>
      </c>
      <c r="H3768">
        <v>5.63</v>
      </c>
    </row>
    <row r="3769" spans="2:8" x14ac:dyDescent="0.25">
      <c r="B3769" s="1">
        <v>40690</v>
      </c>
      <c r="C3769">
        <v>1.54</v>
      </c>
      <c r="D3769">
        <v>2.65</v>
      </c>
      <c r="E3769" s="2">
        <v>3.76</v>
      </c>
      <c r="F3769">
        <v>4.3899999999999997</v>
      </c>
      <c r="G3769" s="49">
        <v>5.12</v>
      </c>
      <c r="H3769">
        <v>5.65</v>
      </c>
    </row>
    <row r="3770" spans="2:8" x14ac:dyDescent="0.25">
      <c r="B3770" s="1">
        <v>40693</v>
      </c>
      <c r="C3770">
        <v>1.53</v>
      </c>
      <c r="D3770">
        <v>2.64</v>
      </c>
      <c r="E3770" s="2">
        <v>3.76</v>
      </c>
      <c r="F3770">
        <v>4.3899999999999997</v>
      </c>
      <c r="G3770" s="49">
        <v>5.12</v>
      </c>
      <c r="H3770">
        <v>5.65</v>
      </c>
    </row>
    <row r="3771" spans="2:8" x14ac:dyDescent="0.25">
      <c r="B3771" s="1">
        <v>40694</v>
      </c>
      <c r="C3771">
        <v>1.56</v>
      </c>
      <c r="D3771">
        <v>2.73</v>
      </c>
      <c r="E3771" s="2">
        <v>3.79</v>
      </c>
      <c r="F3771">
        <v>4.41</v>
      </c>
      <c r="G3771" s="49">
        <v>5.05</v>
      </c>
      <c r="H3771">
        <v>5.65</v>
      </c>
    </row>
    <row r="3772" spans="2:8" x14ac:dyDescent="0.25">
      <c r="B3772" s="1">
        <v>40695</v>
      </c>
      <c r="C3772">
        <v>1.55</v>
      </c>
      <c r="D3772">
        <v>2.67</v>
      </c>
      <c r="E3772" s="2">
        <v>3.73</v>
      </c>
      <c r="F3772">
        <v>4.34</v>
      </c>
      <c r="G3772" s="49">
        <v>4.9800000000000004</v>
      </c>
      <c r="H3772">
        <v>5.59</v>
      </c>
    </row>
    <row r="3773" spans="2:8" x14ac:dyDescent="0.25">
      <c r="B3773" s="1">
        <v>40696</v>
      </c>
      <c r="C3773">
        <v>1.59</v>
      </c>
      <c r="D3773">
        <v>2.72</v>
      </c>
      <c r="E3773" s="2">
        <v>3.79</v>
      </c>
      <c r="F3773">
        <v>4.42</v>
      </c>
      <c r="G3773" s="49">
        <v>5.04</v>
      </c>
      <c r="H3773">
        <v>5.7</v>
      </c>
    </row>
    <row r="3774" spans="2:8" x14ac:dyDescent="0.25">
      <c r="B3774" s="1">
        <v>40697</v>
      </c>
      <c r="C3774">
        <v>1.57</v>
      </c>
      <c r="D3774">
        <v>2.69</v>
      </c>
      <c r="E3774" s="2">
        <v>3.76</v>
      </c>
      <c r="F3774">
        <v>4.3899999999999997</v>
      </c>
      <c r="G3774" s="49">
        <v>5.0199999999999996</v>
      </c>
      <c r="H3774">
        <v>5.69</v>
      </c>
    </row>
    <row r="3775" spans="2:8" x14ac:dyDescent="0.25">
      <c r="B3775" s="1">
        <v>40700</v>
      </c>
      <c r="C3775">
        <v>1.56</v>
      </c>
      <c r="D3775">
        <v>2.69</v>
      </c>
      <c r="E3775" s="2">
        <v>3.77</v>
      </c>
      <c r="F3775">
        <v>4.4000000000000004</v>
      </c>
      <c r="G3775" s="49">
        <v>5.0199999999999996</v>
      </c>
      <c r="H3775">
        <v>5.72</v>
      </c>
    </row>
    <row r="3776" spans="2:8" x14ac:dyDescent="0.25">
      <c r="B3776" s="1">
        <v>40701</v>
      </c>
      <c r="C3776">
        <v>1.54</v>
      </c>
      <c r="D3776">
        <v>2.68</v>
      </c>
      <c r="E3776" s="2">
        <v>3.77</v>
      </c>
      <c r="F3776">
        <v>4.41</v>
      </c>
      <c r="G3776" s="49">
        <v>5.03</v>
      </c>
      <c r="H3776">
        <v>5.72</v>
      </c>
    </row>
    <row r="3777" spans="2:8" x14ac:dyDescent="0.25">
      <c r="B3777" s="1">
        <v>40702</v>
      </c>
      <c r="C3777">
        <v>1.54</v>
      </c>
      <c r="D3777">
        <v>2.63</v>
      </c>
      <c r="E3777" s="2">
        <v>3.73</v>
      </c>
      <c r="F3777">
        <v>4.38</v>
      </c>
      <c r="G3777" s="49">
        <v>4.99</v>
      </c>
      <c r="H3777">
        <v>5.68</v>
      </c>
    </row>
    <row r="3778" spans="2:8" x14ac:dyDescent="0.25">
      <c r="B3778" s="1">
        <v>40703</v>
      </c>
      <c r="C3778">
        <v>1.57</v>
      </c>
      <c r="D3778">
        <v>2.7</v>
      </c>
      <c r="E3778" s="2">
        <v>3.8</v>
      </c>
      <c r="F3778">
        <v>4.42</v>
      </c>
      <c r="G3778" s="49">
        <v>5.03</v>
      </c>
      <c r="H3778">
        <v>5.7</v>
      </c>
    </row>
    <row r="3779" spans="2:8" x14ac:dyDescent="0.25">
      <c r="B3779" s="1">
        <v>40704</v>
      </c>
      <c r="C3779">
        <v>1.56</v>
      </c>
      <c r="D3779">
        <v>2.68</v>
      </c>
      <c r="E3779" s="2">
        <v>3.79</v>
      </c>
      <c r="F3779">
        <v>4.4000000000000004</v>
      </c>
      <c r="G3779" s="49">
        <v>5.01</v>
      </c>
      <c r="H3779">
        <v>5.67</v>
      </c>
    </row>
    <row r="3780" spans="2:8" x14ac:dyDescent="0.25">
      <c r="B3780" s="1">
        <v>40707</v>
      </c>
      <c r="C3780">
        <v>1.56</v>
      </c>
      <c r="D3780">
        <v>2.71</v>
      </c>
      <c r="E3780" s="2">
        <v>3.82</v>
      </c>
      <c r="F3780">
        <v>4.43</v>
      </c>
      <c r="G3780" s="49">
        <v>5.0199999999999996</v>
      </c>
      <c r="H3780">
        <v>5.7</v>
      </c>
    </row>
    <row r="3781" spans="2:8" x14ac:dyDescent="0.25">
      <c r="B3781" s="1">
        <v>40708</v>
      </c>
      <c r="C3781">
        <v>1.6</v>
      </c>
      <c r="D3781">
        <v>2.8</v>
      </c>
      <c r="E3781" s="2">
        <v>3.91</v>
      </c>
      <c r="F3781">
        <v>4.5199999999999996</v>
      </c>
      <c r="G3781" s="49">
        <v>5.13</v>
      </c>
      <c r="H3781">
        <v>5.77</v>
      </c>
    </row>
    <row r="3782" spans="2:8" x14ac:dyDescent="0.25">
      <c r="B3782" s="1">
        <v>40709</v>
      </c>
      <c r="C3782">
        <v>1.55</v>
      </c>
      <c r="D3782">
        <v>2.69</v>
      </c>
      <c r="E3782" s="2">
        <v>3.79</v>
      </c>
      <c r="F3782">
        <v>4.41</v>
      </c>
      <c r="G3782" s="49">
        <v>5.0199999999999996</v>
      </c>
      <c r="H3782">
        <v>5.68</v>
      </c>
    </row>
    <row r="3783" spans="2:8" x14ac:dyDescent="0.25">
      <c r="B3783" s="1">
        <v>40710</v>
      </c>
      <c r="C3783">
        <v>1.56</v>
      </c>
      <c r="D3783">
        <v>2.67</v>
      </c>
      <c r="E3783" s="2">
        <v>3.76</v>
      </c>
      <c r="F3783">
        <v>4.37</v>
      </c>
      <c r="G3783" s="49">
        <v>4.97</v>
      </c>
      <c r="H3783">
        <v>5.65</v>
      </c>
    </row>
    <row r="3784" spans="2:8" x14ac:dyDescent="0.25">
      <c r="B3784" s="1">
        <v>40711</v>
      </c>
      <c r="C3784">
        <v>1.57</v>
      </c>
      <c r="D3784">
        <v>2.7</v>
      </c>
      <c r="E3784" s="2">
        <v>3.79</v>
      </c>
      <c r="F3784">
        <v>4.4000000000000004</v>
      </c>
      <c r="G3784" s="49">
        <v>5.01</v>
      </c>
      <c r="H3784">
        <v>5.69</v>
      </c>
    </row>
    <row r="3785" spans="2:8" x14ac:dyDescent="0.25">
      <c r="B3785" s="1">
        <v>40714</v>
      </c>
      <c r="C3785">
        <v>1.56</v>
      </c>
      <c r="D3785">
        <v>2.72</v>
      </c>
      <c r="E3785" s="2">
        <v>3.81</v>
      </c>
      <c r="F3785">
        <v>4.43</v>
      </c>
      <c r="G3785" s="49">
        <v>5.0199999999999996</v>
      </c>
      <c r="H3785">
        <v>5.7</v>
      </c>
    </row>
    <row r="3786" spans="2:8" x14ac:dyDescent="0.25">
      <c r="B3786" s="1">
        <v>40715</v>
      </c>
      <c r="C3786">
        <v>1.56</v>
      </c>
      <c r="D3786">
        <v>2.72</v>
      </c>
      <c r="E3786" s="2">
        <v>3.83</v>
      </c>
      <c r="F3786">
        <v>4.4400000000000004</v>
      </c>
      <c r="G3786" s="49">
        <v>5.04</v>
      </c>
      <c r="H3786">
        <v>5.71</v>
      </c>
    </row>
    <row r="3787" spans="2:8" x14ac:dyDescent="0.25">
      <c r="B3787" s="1">
        <v>40716</v>
      </c>
      <c r="C3787">
        <v>1.57</v>
      </c>
      <c r="D3787">
        <v>2.72</v>
      </c>
      <c r="E3787" s="2">
        <v>3.83</v>
      </c>
      <c r="F3787">
        <v>4.46</v>
      </c>
      <c r="G3787" s="49">
        <v>5.0599999999999996</v>
      </c>
      <c r="H3787">
        <v>5.71</v>
      </c>
    </row>
    <row r="3788" spans="2:8" x14ac:dyDescent="0.25">
      <c r="B3788" s="1">
        <v>40717</v>
      </c>
      <c r="C3788">
        <v>1.55</v>
      </c>
      <c r="D3788">
        <v>2.66</v>
      </c>
      <c r="E3788" s="2">
        <v>3.77</v>
      </c>
      <c r="F3788">
        <v>4.3899999999999997</v>
      </c>
      <c r="G3788" s="49">
        <v>4.99</v>
      </c>
      <c r="H3788">
        <v>5.66</v>
      </c>
    </row>
    <row r="3789" spans="2:8" x14ac:dyDescent="0.25">
      <c r="B3789" s="1">
        <v>40718</v>
      </c>
      <c r="C3789">
        <v>1.54</v>
      </c>
      <c r="D3789">
        <v>2.62</v>
      </c>
      <c r="E3789" s="2">
        <v>3.73</v>
      </c>
      <c r="F3789">
        <v>4.37</v>
      </c>
      <c r="G3789" s="49">
        <v>4.9800000000000004</v>
      </c>
      <c r="H3789">
        <v>5.68</v>
      </c>
    </row>
    <row r="3790" spans="2:8" x14ac:dyDescent="0.25">
      <c r="B3790" s="1">
        <v>40721</v>
      </c>
      <c r="C3790">
        <v>1.6</v>
      </c>
      <c r="D3790">
        <v>2.68</v>
      </c>
      <c r="E3790" s="2">
        <v>3.79</v>
      </c>
      <c r="F3790">
        <v>4.43</v>
      </c>
      <c r="G3790" s="49">
        <v>5.04</v>
      </c>
      <c r="H3790">
        <v>5.79</v>
      </c>
    </row>
    <row r="3791" spans="2:8" x14ac:dyDescent="0.25">
      <c r="B3791" s="1">
        <v>40722</v>
      </c>
      <c r="C3791">
        <v>1.67</v>
      </c>
      <c r="D3791">
        <v>2.81</v>
      </c>
      <c r="E3791" s="2">
        <v>3.92</v>
      </c>
      <c r="F3791">
        <v>4.53</v>
      </c>
      <c r="G3791" s="49">
        <v>5.12</v>
      </c>
      <c r="H3791">
        <v>5.84</v>
      </c>
    </row>
    <row r="3792" spans="2:8" x14ac:dyDescent="0.25">
      <c r="B3792" s="1">
        <v>40723</v>
      </c>
      <c r="C3792">
        <v>1.66</v>
      </c>
      <c r="D3792">
        <v>2.84</v>
      </c>
      <c r="E3792" s="2">
        <v>3.96</v>
      </c>
      <c r="F3792">
        <v>4.57</v>
      </c>
      <c r="G3792" s="49">
        <v>5.16</v>
      </c>
      <c r="H3792">
        <v>5.86</v>
      </c>
    </row>
    <row r="3793" spans="2:8" x14ac:dyDescent="0.25">
      <c r="B3793" s="1">
        <v>40724</v>
      </c>
      <c r="C3793">
        <v>1.61</v>
      </c>
      <c r="D3793">
        <v>2.92</v>
      </c>
      <c r="E3793" s="2">
        <v>4.03</v>
      </c>
      <c r="F3793">
        <v>4.5999999999999996</v>
      </c>
      <c r="G3793" s="49">
        <v>5.24</v>
      </c>
      <c r="H3793">
        <v>5.86</v>
      </c>
    </row>
    <row r="3794" spans="2:8" x14ac:dyDescent="0.25">
      <c r="B3794" s="1">
        <v>40725</v>
      </c>
      <c r="C3794">
        <v>1.63</v>
      </c>
      <c r="D3794">
        <v>2.94</v>
      </c>
      <c r="E3794" s="2">
        <v>4.0599999999999996</v>
      </c>
      <c r="F3794">
        <v>4.62</v>
      </c>
      <c r="G3794" s="49">
        <v>5.27</v>
      </c>
      <c r="H3794">
        <v>5.87</v>
      </c>
    </row>
    <row r="3795" spans="2:8" x14ac:dyDescent="0.25">
      <c r="B3795" s="1">
        <v>40728</v>
      </c>
      <c r="C3795">
        <v>1.61</v>
      </c>
      <c r="D3795">
        <v>2.94</v>
      </c>
      <c r="E3795" s="2">
        <v>4.05</v>
      </c>
      <c r="F3795">
        <v>4.62</v>
      </c>
      <c r="G3795" s="49">
        <v>5.26</v>
      </c>
      <c r="H3795">
        <v>5.87</v>
      </c>
    </row>
    <row r="3796" spans="2:8" x14ac:dyDescent="0.25">
      <c r="B3796" s="1">
        <v>40729</v>
      </c>
      <c r="C3796">
        <v>1.57</v>
      </c>
      <c r="D3796">
        <v>2.87</v>
      </c>
      <c r="E3796" s="2">
        <v>3.98</v>
      </c>
      <c r="F3796">
        <v>4.55</v>
      </c>
      <c r="G3796" s="49">
        <v>5.21</v>
      </c>
      <c r="H3796">
        <v>5.85</v>
      </c>
    </row>
    <row r="3797" spans="2:8" x14ac:dyDescent="0.25">
      <c r="B3797" s="1">
        <v>40730</v>
      </c>
      <c r="C3797">
        <v>1.56</v>
      </c>
      <c r="D3797">
        <v>2.83</v>
      </c>
      <c r="E3797" s="2">
        <v>3.95</v>
      </c>
      <c r="F3797">
        <v>4.5199999999999996</v>
      </c>
      <c r="G3797" s="49">
        <v>5.18</v>
      </c>
      <c r="H3797">
        <v>5.81</v>
      </c>
    </row>
    <row r="3798" spans="2:8" x14ac:dyDescent="0.25">
      <c r="B3798" s="1">
        <v>40731</v>
      </c>
      <c r="C3798">
        <v>1.61</v>
      </c>
      <c r="D3798">
        <v>2.9</v>
      </c>
      <c r="E3798" s="2">
        <v>4.01</v>
      </c>
      <c r="F3798">
        <v>4.55</v>
      </c>
      <c r="G3798" s="49">
        <v>5.21</v>
      </c>
      <c r="H3798">
        <v>5.81</v>
      </c>
    </row>
    <row r="3799" spans="2:8" x14ac:dyDescent="0.25">
      <c r="B3799" s="1">
        <v>40732</v>
      </c>
      <c r="C3799">
        <v>1.52</v>
      </c>
      <c r="D3799">
        <v>2.75</v>
      </c>
      <c r="E3799" s="2">
        <v>3.86</v>
      </c>
      <c r="F3799">
        <v>4.43</v>
      </c>
      <c r="G3799" s="49">
        <v>5.0999999999999996</v>
      </c>
      <c r="H3799">
        <v>5.72</v>
      </c>
    </row>
    <row r="3800" spans="2:8" x14ac:dyDescent="0.25">
      <c r="B3800" s="1">
        <v>40735</v>
      </c>
      <c r="C3800">
        <v>1.49</v>
      </c>
      <c r="D3800">
        <v>2.68</v>
      </c>
      <c r="E3800" s="2">
        <v>3.8</v>
      </c>
      <c r="F3800">
        <v>4.3600000000000003</v>
      </c>
      <c r="G3800" s="49">
        <v>5.0199999999999996</v>
      </c>
      <c r="H3800">
        <v>5.67</v>
      </c>
    </row>
    <row r="3801" spans="2:8" x14ac:dyDescent="0.25">
      <c r="B3801" s="1">
        <v>40736</v>
      </c>
      <c r="C3801">
        <v>1.51</v>
      </c>
      <c r="D3801">
        <v>2.7</v>
      </c>
      <c r="E3801" s="2">
        <v>3.8</v>
      </c>
      <c r="F3801">
        <v>4.3600000000000003</v>
      </c>
      <c r="G3801" s="49">
        <v>5.0199999999999996</v>
      </c>
      <c r="H3801">
        <v>5.66</v>
      </c>
    </row>
    <row r="3802" spans="2:8" x14ac:dyDescent="0.25">
      <c r="B3802" s="1">
        <v>40737</v>
      </c>
      <c r="C3802">
        <v>1.5</v>
      </c>
      <c r="D3802">
        <v>2.68</v>
      </c>
      <c r="E3802" s="2">
        <v>3.78</v>
      </c>
      <c r="F3802">
        <v>4.34</v>
      </c>
      <c r="G3802" s="49">
        <v>5</v>
      </c>
      <c r="H3802">
        <v>5.65</v>
      </c>
    </row>
    <row r="3803" spans="2:8" x14ac:dyDescent="0.25">
      <c r="B3803" s="1">
        <v>40738</v>
      </c>
      <c r="C3803">
        <v>1.51</v>
      </c>
      <c r="D3803">
        <v>2.71</v>
      </c>
      <c r="E3803" s="2">
        <v>3.82</v>
      </c>
      <c r="F3803">
        <v>4.38</v>
      </c>
      <c r="G3803" s="49">
        <v>5.04</v>
      </c>
      <c r="H3803">
        <v>5.69</v>
      </c>
    </row>
    <row r="3804" spans="2:8" x14ac:dyDescent="0.25">
      <c r="B3804" s="1">
        <v>40739</v>
      </c>
      <c r="C3804">
        <v>1.51</v>
      </c>
      <c r="D3804">
        <v>2.68</v>
      </c>
      <c r="E3804" s="2">
        <v>3.79</v>
      </c>
      <c r="F3804">
        <v>4.3499999999999996</v>
      </c>
      <c r="G3804" s="49">
        <v>5.01</v>
      </c>
      <c r="H3804">
        <v>5.7</v>
      </c>
    </row>
    <row r="3805" spans="2:8" x14ac:dyDescent="0.25">
      <c r="B3805" s="1">
        <v>40742</v>
      </c>
      <c r="C3805">
        <v>1.51</v>
      </c>
      <c r="D3805">
        <v>2.68</v>
      </c>
      <c r="E3805" s="2">
        <v>3.79</v>
      </c>
      <c r="F3805">
        <v>4.37</v>
      </c>
      <c r="G3805" s="49">
        <v>5.01</v>
      </c>
      <c r="H3805">
        <v>5.75</v>
      </c>
    </row>
    <row r="3806" spans="2:8" x14ac:dyDescent="0.25">
      <c r="B3806" s="1">
        <v>40743</v>
      </c>
      <c r="C3806">
        <v>1.53</v>
      </c>
      <c r="D3806">
        <v>2.7</v>
      </c>
      <c r="E3806" s="2">
        <v>3.81</v>
      </c>
      <c r="F3806">
        <v>4.3499999999999996</v>
      </c>
      <c r="G3806" s="49">
        <v>5</v>
      </c>
      <c r="H3806">
        <v>5.66</v>
      </c>
    </row>
    <row r="3807" spans="2:8" x14ac:dyDescent="0.25">
      <c r="B3807" s="1">
        <v>40744</v>
      </c>
      <c r="C3807">
        <v>1.53</v>
      </c>
      <c r="D3807">
        <v>2.73</v>
      </c>
      <c r="E3807" s="2">
        <v>3.83</v>
      </c>
      <c r="F3807">
        <v>4.38</v>
      </c>
      <c r="G3807" s="49">
        <v>5.03</v>
      </c>
      <c r="H3807">
        <v>5.72</v>
      </c>
    </row>
    <row r="3808" spans="2:8" x14ac:dyDescent="0.25">
      <c r="B3808" s="1">
        <v>40745</v>
      </c>
      <c r="C3808">
        <v>1.57</v>
      </c>
      <c r="D3808">
        <v>2.78</v>
      </c>
      <c r="E3808" s="2">
        <v>3.89</v>
      </c>
      <c r="F3808">
        <v>4.4400000000000004</v>
      </c>
      <c r="G3808" s="49">
        <v>5.09</v>
      </c>
      <c r="H3808">
        <v>5.76</v>
      </c>
    </row>
    <row r="3809" spans="2:8" x14ac:dyDescent="0.25">
      <c r="B3809" s="1">
        <v>40746</v>
      </c>
      <c r="C3809">
        <v>1.54</v>
      </c>
      <c r="D3809">
        <v>2.74</v>
      </c>
      <c r="E3809" s="2">
        <v>3.85</v>
      </c>
      <c r="F3809">
        <v>4.38</v>
      </c>
      <c r="G3809" s="49">
        <v>5.0599999999999996</v>
      </c>
      <c r="H3809">
        <v>5.7</v>
      </c>
    </row>
    <row r="3810" spans="2:8" x14ac:dyDescent="0.25">
      <c r="B3810" s="1">
        <v>40749</v>
      </c>
      <c r="C3810">
        <v>1.56</v>
      </c>
      <c r="D3810">
        <v>2.76</v>
      </c>
      <c r="E3810" s="2">
        <v>3.87</v>
      </c>
      <c r="F3810">
        <v>4.41</v>
      </c>
      <c r="G3810" s="49">
        <v>5.09</v>
      </c>
      <c r="H3810">
        <v>5.76</v>
      </c>
    </row>
    <row r="3811" spans="2:8" x14ac:dyDescent="0.25">
      <c r="B3811" s="1">
        <v>40750</v>
      </c>
      <c r="C3811">
        <v>1.53</v>
      </c>
      <c r="D3811">
        <v>2.71</v>
      </c>
      <c r="E3811" s="2">
        <v>3.81</v>
      </c>
      <c r="F3811">
        <v>4.3600000000000003</v>
      </c>
      <c r="G3811" s="49">
        <v>5.04</v>
      </c>
      <c r="H3811">
        <v>5.7</v>
      </c>
    </row>
    <row r="3812" spans="2:8" x14ac:dyDescent="0.25">
      <c r="B3812" s="1">
        <v>40751</v>
      </c>
      <c r="C3812">
        <v>1.57</v>
      </c>
      <c r="D3812">
        <v>2.75</v>
      </c>
      <c r="E3812" s="2">
        <v>3.84</v>
      </c>
      <c r="F3812">
        <v>4.38</v>
      </c>
      <c r="G3812" s="49">
        <v>5.05</v>
      </c>
      <c r="H3812">
        <v>5.7</v>
      </c>
    </row>
    <row r="3813" spans="2:8" x14ac:dyDescent="0.25">
      <c r="B3813" s="1">
        <v>40752</v>
      </c>
      <c r="C3813">
        <v>1.54</v>
      </c>
      <c r="D3813">
        <v>2.71</v>
      </c>
      <c r="E3813" s="2">
        <v>3.81</v>
      </c>
      <c r="F3813">
        <v>4.34</v>
      </c>
      <c r="G3813" s="49">
        <v>5.0199999999999996</v>
      </c>
      <c r="H3813">
        <v>5.67</v>
      </c>
    </row>
    <row r="3814" spans="2:8" x14ac:dyDescent="0.25">
      <c r="B3814" s="1">
        <v>40753</v>
      </c>
      <c r="C3814">
        <v>1.48</v>
      </c>
      <c r="D3814">
        <v>2.59</v>
      </c>
      <c r="E3814" s="2">
        <v>3.67</v>
      </c>
      <c r="F3814">
        <v>4.2</v>
      </c>
      <c r="G3814" s="49">
        <v>4.9000000000000004</v>
      </c>
      <c r="H3814">
        <v>5.55</v>
      </c>
    </row>
    <row r="3815" spans="2:8" x14ac:dyDescent="0.25">
      <c r="B3815" s="1">
        <v>40755</v>
      </c>
      <c r="C3815">
        <v>1.49</v>
      </c>
      <c r="D3815">
        <v>2.62</v>
      </c>
      <c r="E3815" s="2">
        <v>3.68</v>
      </c>
      <c r="F3815">
        <v>4.24</v>
      </c>
      <c r="G3815" s="49">
        <v>4.8600000000000003</v>
      </c>
      <c r="H3815">
        <v>5.57</v>
      </c>
    </row>
    <row r="3816" spans="2:8" x14ac:dyDescent="0.25">
      <c r="B3816" s="1">
        <v>40756</v>
      </c>
      <c r="C3816">
        <v>1.5</v>
      </c>
      <c r="D3816">
        <v>2.6</v>
      </c>
      <c r="E3816" s="2">
        <v>3.64</v>
      </c>
      <c r="F3816">
        <v>4.17</v>
      </c>
      <c r="G3816" s="49">
        <v>4.8</v>
      </c>
      <c r="H3816">
        <v>5.5</v>
      </c>
    </row>
    <row r="3817" spans="2:8" x14ac:dyDescent="0.25">
      <c r="B3817" s="1">
        <v>40757</v>
      </c>
      <c r="C3817">
        <v>1.46</v>
      </c>
      <c r="D3817">
        <v>2.54</v>
      </c>
      <c r="E3817" s="2">
        <v>3.56</v>
      </c>
      <c r="F3817">
        <v>4.07</v>
      </c>
      <c r="G3817" s="49">
        <v>4.7</v>
      </c>
      <c r="H3817">
        <v>5.37</v>
      </c>
    </row>
    <row r="3818" spans="2:8" x14ac:dyDescent="0.25">
      <c r="B3818" s="1">
        <v>40758</v>
      </c>
      <c r="C3818">
        <v>1.5</v>
      </c>
      <c r="D3818">
        <v>2.56</v>
      </c>
      <c r="E3818" s="2">
        <v>3.58</v>
      </c>
      <c r="F3818">
        <v>4.0599999999999996</v>
      </c>
      <c r="G3818" s="49">
        <v>4.68</v>
      </c>
      <c r="H3818">
        <v>5.33</v>
      </c>
    </row>
    <row r="3819" spans="2:8" x14ac:dyDescent="0.25">
      <c r="B3819" s="1">
        <v>40759</v>
      </c>
      <c r="C3819">
        <v>1.48</v>
      </c>
      <c r="D3819">
        <v>2.5099999999999998</v>
      </c>
      <c r="E3819" s="2">
        <v>3.52</v>
      </c>
      <c r="F3819">
        <v>3.98</v>
      </c>
      <c r="G3819" s="49">
        <v>4.58</v>
      </c>
      <c r="H3819">
        <v>5.23</v>
      </c>
    </row>
    <row r="3820" spans="2:8" x14ac:dyDescent="0.25">
      <c r="B3820" s="1">
        <v>40760</v>
      </c>
      <c r="C3820">
        <v>1.51</v>
      </c>
      <c r="D3820">
        <v>2.63</v>
      </c>
      <c r="E3820" s="2">
        <v>3.65</v>
      </c>
      <c r="F3820">
        <v>4.0999999999999996</v>
      </c>
      <c r="G3820" s="49">
        <v>4.68</v>
      </c>
      <c r="H3820">
        <v>5.35</v>
      </c>
    </row>
    <row r="3821" spans="2:8" x14ac:dyDescent="0.25">
      <c r="B3821" s="1">
        <v>40763</v>
      </c>
      <c r="C3821">
        <v>1.62</v>
      </c>
      <c r="D3821">
        <v>2.66</v>
      </c>
      <c r="E3821" s="2">
        <v>3.65</v>
      </c>
      <c r="F3821">
        <v>4.05</v>
      </c>
      <c r="G3821" s="49">
        <v>4.6399999999999997</v>
      </c>
      <c r="H3821">
        <v>5.33</v>
      </c>
    </row>
    <row r="3822" spans="2:8" x14ac:dyDescent="0.25">
      <c r="B3822" s="1">
        <v>40764</v>
      </c>
      <c r="C3822">
        <v>1.6</v>
      </c>
      <c r="D3822">
        <v>2.59</v>
      </c>
      <c r="E3822" s="2">
        <v>3.59</v>
      </c>
      <c r="F3822">
        <v>3.96</v>
      </c>
      <c r="G3822" s="49">
        <v>4.53</v>
      </c>
      <c r="H3822">
        <v>5.27</v>
      </c>
    </row>
    <row r="3823" spans="2:8" x14ac:dyDescent="0.25">
      <c r="B3823" s="1">
        <v>40765</v>
      </c>
      <c r="C3823">
        <v>1.63</v>
      </c>
      <c r="D3823">
        <v>2.64</v>
      </c>
      <c r="E3823" s="2">
        <v>3.63</v>
      </c>
      <c r="F3823">
        <v>3.95</v>
      </c>
      <c r="G3823" s="49">
        <v>4.53</v>
      </c>
      <c r="H3823">
        <v>5.27</v>
      </c>
    </row>
    <row r="3824" spans="2:8" x14ac:dyDescent="0.25">
      <c r="B3824" s="1">
        <v>40766</v>
      </c>
      <c r="C3824">
        <v>1.73</v>
      </c>
      <c r="D3824">
        <v>2.78</v>
      </c>
      <c r="E3824" s="2">
        <v>3.81</v>
      </c>
      <c r="F3824">
        <v>4.18</v>
      </c>
      <c r="G3824" s="49">
        <v>4.72</v>
      </c>
      <c r="H3824">
        <v>5.59</v>
      </c>
    </row>
    <row r="3825" spans="2:8" x14ac:dyDescent="0.25">
      <c r="B3825" s="1">
        <v>40767</v>
      </c>
      <c r="C3825">
        <v>1.72</v>
      </c>
      <c r="D3825">
        <v>2.74</v>
      </c>
      <c r="E3825" s="2">
        <v>3.73</v>
      </c>
      <c r="F3825">
        <v>4.0599999999999996</v>
      </c>
      <c r="G3825" s="49">
        <v>4.6500000000000004</v>
      </c>
      <c r="H3825">
        <v>5.46</v>
      </c>
    </row>
    <row r="3826" spans="2:8" x14ac:dyDescent="0.25">
      <c r="B3826" s="1">
        <v>40770</v>
      </c>
      <c r="C3826">
        <v>1.72</v>
      </c>
      <c r="D3826">
        <v>2.78</v>
      </c>
      <c r="E3826" s="2">
        <v>3.77</v>
      </c>
      <c r="F3826">
        <v>4.13</v>
      </c>
      <c r="G3826" s="49">
        <v>4.71</v>
      </c>
      <c r="H3826">
        <v>5.5</v>
      </c>
    </row>
    <row r="3827" spans="2:8" x14ac:dyDescent="0.25">
      <c r="B3827" s="1">
        <v>40771</v>
      </c>
      <c r="C3827">
        <v>1.72</v>
      </c>
      <c r="D3827">
        <v>2.73</v>
      </c>
      <c r="E3827" s="2">
        <v>3.72</v>
      </c>
      <c r="F3827">
        <v>4.0599999999999996</v>
      </c>
      <c r="G3827" s="49">
        <v>4.6399999999999997</v>
      </c>
      <c r="H3827">
        <v>5.41</v>
      </c>
    </row>
    <row r="3828" spans="2:8" x14ac:dyDescent="0.25">
      <c r="B3828" s="1">
        <v>40772</v>
      </c>
      <c r="C3828">
        <v>1.72</v>
      </c>
      <c r="D3828">
        <v>2.72</v>
      </c>
      <c r="E3828" s="2">
        <v>3.7</v>
      </c>
      <c r="F3828">
        <v>4.01</v>
      </c>
      <c r="G3828" s="49">
        <v>4.5999999999999996</v>
      </c>
      <c r="H3828">
        <v>5.34</v>
      </c>
    </row>
    <row r="3829" spans="2:8" x14ac:dyDescent="0.25">
      <c r="B3829" s="1">
        <v>40773</v>
      </c>
      <c r="C3829">
        <v>1.77</v>
      </c>
      <c r="D3829">
        <v>2.74</v>
      </c>
      <c r="E3829" s="2">
        <v>3.72</v>
      </c>
      <c r="F3829">
        <v>3.99</v>
      </c>
      <c r="G3829" s="49">
        <v>4.5599999999999996</v>
      </c>
      <c r="H3829">
        <v>5.27</v>
      </c>
    </row>
    <row r="3830" spans="2:8" x14ac:dyDescent="0.25">
      <c r="B3830" s="1">
        <v>40774</v>
      </c>
      <c r="C3830">
        <v>1.81</v>
      </c>
      <c r="D3830">
        <v>2.79</v>
      </c>
      <c r="E3830" s="2">
        <v>3.74</v>
      </c>
      <c r="F3830">
        <v>4</v>
      </c>
      <c r="G3830" s="49">
        <v>4.58</v>
      </c>
      <c r="H3830">
        <v>5.26</v>
      </c>
    </row>
    <row r="3831" spans="2:8" x14ac:dyDescent="0.25">
      <c r="B3831" s="1">
        <v>40777</v>
      </c>
      <c r="C3831">
        <v>1.81</v>
      </c>
      <c r="D3831">
        <v>2.81</v>
      </c>
      <c r="E3831" s="2">
        <v>3.78</v>
      </c>
      <c r="F3831">
        <v>4.04</v>
      </c>
      <c r="G3831" s="49">
        <v>4.58</v>
      </c>
      <c r="H3831">
        <v>5.28</v>
      </c>
    </row>
    <row r="3832" spans="2:8" x14ac:dyDescent="0.25">
      <c r="B3832" s="1">
        <v>40778</v>
      </c>
      <c r="C3832">
        <v>1.87</v>
      </c>
      <c r="D3832">
        <v>2.88</v>
      </c>
      <c r="E3832" s="2">
        <v>3.87</v>
      </c>
      <c r="F3832">
        <v>4.1399999999999997</v>
      </c>
      <c r="G3832" s="49">
        <v>4.6399999999999997</v>
      </c>
      <c r="H3832">
        <v>5.41</v>
      </c>
    </row>
    <row r="3833" spans="2:8" x14ac:dyDescent="0.25">
      <c r="B3833" s="1">
        <v>40779</v>
      </c>
      <c r="C3833">
        <v>1.91</v>
      </c>
      <c r="D3833">
        <v>2.98</v>
      </c>
      <c r="E3833" s="2">
        <v>3.99</v>
      </c>
      <c r="F3833">
        <v>4.3</v>
      </c>
      <c r="G3833" s="49">
        <v>4.78</v>
      </c>
      <c r="H3833">
        <v>5.58</v>
      </c>
    </row>
    <row r="3834" spans="2:8" x14ac:dyDescent="0.25">
      <c r="B3834" s="1">
        <v>40780</v>
      </c>
      <c r="C3834">
        <v>1.86</v>
      </c>
      <c r="D3834">
        <v>2.91</v>
      </c>
      <c r="E3834" s="2">
        <v>3.92</v>
      </c>
      <c r="F3834">
        <v>4.24</v>
      </c>
      <c r="G3834" s="49">
        <v>4.76</v>
      </c>
      <c r="H3834">
        <v>5.54</v>
      </c>
    </row>
    <row r="3835" spans="2:8" x14ac:dyDescent="0.25">
      <c r="B3835" s="1">
        <v>40781</v>
      </c>
      <c r="C3835">
        <v>1.85</v>
      </c>
      <c r="D3835">
        <v>2.88</v>
      </c>
      <c r="E3835" s="2">
        <v>3.91</v>
      </c>
      <c r="F3835">
        <v>4.2300000000000004</v>
      </c>
      <c r="G3835" s="49">
        <v>4.74</v>
      </c>
      <c r="H3835">
        <v>5.5</v>
      </c>
    </row>
    <row r="3836" spans="2:8" x14ac:dyDescent="0.25">
      <c r="B3836" s="1">
        <v>40784</v>
      </c>
      <c r="C3836">
        <v>1.84</v>
      </c>
      <c r="D3836">
        <v>2.94</v>
      </c>
      <c r="E3836" s="2">
        <v>3.97</v>
      </c>
      <c r="F3836">
        <v>4.3</v>
      </c>
      <c r="G3836" s="49">
        <v>4.82</v>
      </c>
      <c r="H3836">
        <v>5.58</v>
      </c>
    </row>
    <row r="3837" spans="2:8" x14ac:dyDescent="0.25">
      <c r="B3837" s="1">
        <v>40785</v>
      </c>
      <c r="C3837">
        <v>1.82</v>
      </c>
      <c r="D3837">
        <v>2.87</v>
      </c>
      <c r="E3837" s="2">
        <v>3.88</v>
      </c>
      <c r="F3837">
        <v>4.1900000000000004</v>
      </c>
      <c r="G3837" s="49">
        <v>4.7300000000000004</v>
      </c>
      <c r="H3837">
        <v>5.46</v>
      </c>
    </row>
    <row r="3838" spans="2:8" x14ac:dyDescent="0.25">
      <c r="B3838" s="1">
        <v>40786</v>
      </c>
      <c r="C3838">
        <v>1.82</v>
      </c>
      <c r="D3838">
        <v>2.85</v>
      </c>
      <c r="E3838" s="2">
        <v>3.85</v>
      </c>
      <c r="F3838">
        <v>4.2</v>
      </c>
      <c r="G3838" s="49">
        <v>4.7</v>
      </c>
      <c r="H3838">
        <v>5.51</v>
      </c>
    </row>
    <row r="3839" spans="2:8" x14ac:dyDescent="0.25">
      <c r="B3839" s="1">
        <v>40787</v>
      </c>
      <c r="C3839">
        <v>1.8</v>
      </c>
      <c r="D3839">
        <v>2.79</v>
      </c>
      <c r="E3839" s="2">
        <v>3.78</v>
      </c>
      <c r="F3839">
        <v>4.1100000000000003</v>
      </c>
      <c r="G3839" s="49">
        <v>4.62</v>
      </c>
      <c r="H3839">
        <v>5.43</v>
      </c>
    </row>
    <row r="3840" spans="2:8" x14ac:dyDescent="0.25">
      <c r="B3840" s="1">
        <v>40788</v>
      </c>
      <c r="C3840" s="5">
        <v>1.81</v>
      </c>
      <c r="D3840" s="7">
        <v>2.8</v>
      </c>
      <c r="E3840" s="2">
        <v>3.74</v>
      </c>
      <c r="F3840">
        <v>4.01</v>
      </c>
      <c r="G3840">
        <v>4.53</v>
      </c>
      <c r="H3840" s="8">
        <v>5.26</v>
      </c>
    </row>
    <row r="3841" spans="2:8" x14ac:dyDescent="0.25">
      <c r="B3841" s="1">
        <v>40791</v>
      </c>
      <c r="C3841" s="5">
        <v>1.8</v>
      </c>
      <c r="D3841" s="7">
        <v>2.8</v>
      </c>
      <c r="E3841" s="2">
        <v>3.73</v>
      </c>
      <c r="F3841">
        <v>4.01</v>
      </c>
      <c r="G3841">
        <v>4.53</v>
      </c>
      <c r="H3841" s="8">
        <v>5.26</v>
      </c>
    </row>
    <row r="3842" spans="2:8" x14ac:dyDescent="0.25">
      <c r="B3842" s="1">
        <v>40792</v>
      </c>
      <c r="C3842" s="5">
        <v>1.82</v>
      </c>
      <c r="D3842" s="7">
        <v>2.85</v>
      </c>
      <c r="E3842" s="2">
        <v>3.79</v>
      </c>
      <c r="F3842">
        <v>4.04</v>
      </c>
      <c r="G3842">
        <v>4.53</v>
      </c>
      <c r="H3842" s="8">
        <v>5.26</v>
      </c>
    </row>
    <row r="3843" spans="2:8" x14ac:dyDescent="0.25">
      <c r="B3843" s="1">
        <v>40793</v>
      </c>
      <c r="C3843" s="5">
        <v>1.82</v>
      </c>
      <c r="D3843" s="7">
        <v>2.86</v>
      </c>
      <c r="E3843" s="2">
        <v>3.81</v>
      </c>
      <c r="F3843">
        <v>4.08</v>
      </c>
      <c r="G3843">
        <v>4.57</v>
      </c>
      <c r="H3843" s="8">
        <v>5.35</v>
      </c>
    </row>
    <row r="3844" spans="2:8" x14ac:dyDescent="0.25">
      <c r="B3844" s="1">
        <v>40794</v>
      </c>
      <c r="C3844" s="5">
        <v>1.81</v>
      </c>
      <c r="D3844" s="7">
        <v>2.83</v>
      </c>
      <c r="E3844" s="2">
        <v>3.77</v>
      </c>
      <c r="F3844">
        <v>4.04</v>
      </c>
      <c r="G3844">
        <v>4.53</v>
      </c>
      <c r="H3844" s="8">
        <v>5.31</v>
      </c>
    </row>
    <row r="3845" spans="2:8" x14ac:dyDescent="0.25">
      <c r="B3845" s="1">
        <v>40795</v>
      </c>
      <c r="C3845" s="5">
        <v>1.82</v>
      </c>
      <c r="D3845" s="7">
        <v>2.8</v>
      </c>
      <c r="E3845" s="2">
        <v>3.76</v>
      </c>
      <c r="F3845">
        <v>4.01</v>
      </c>
      <c r="G3845">
        <v>4.49</v>
      </c>
      <c r="H3845" s="8">
        <v>5.28</v>
      </c>
    </row>
    <row r="3846" spans="2:8" x14ac:dyDescent="0.25">
      <c r="B3846" s="1">
        <v>40798</v>
      </c>
      <c r="C3846" s="5">
        <v>1.88</v>
      </c>
      <c r="D3846" s="7">
        <v>2.9</v>
      </c>
      <c r="E3846" s="2">
        <v>3.84</v>
      </c>
      <c r="F3846">
        <v>4.08</v>
      </c>
      <c r="G3846">
        <v>4.53</v>
      </c>
      <c r="H3846" s="8">
        <v>5.32</v>
      </c>
    </row>
    <row r="3847" spans="2:8" x14ac:dyDescent="0.25">
      <c r="B3847" s="1">
        <v>40799</v>
      </c>
      <c r="C3847" s="5">
        <v>1.89</v>
      </c>
      <c r="D3847" s="7">
        <v>2.95</v>
      </c>
      <c r="E3847" s="2">
        <v>3.89</v>
      </c>
      <c r="F3847">
        <v>4.1399999999999997</v>
      </c>
      <c r="G3847">
        <v>4.5999999999999996</v>
      </c>
      <c r="H3847" s="8">
        <v>5.41</v>
      </c>
    </row>
    <row r="3848" spans="2:8" x14ac:dyDescent="0.25">
      <c r="B3848" s="1">
        <v>40800</v>
      </c>
      <c r="C3848" s="5">
        <v>1.88</v>
      </c>
      <c r="D3848" s="7">
        <v>2.97</v>
      </c>
      <c r="E3848" s="2">
        <v>3.9</v>
      </c>
      <c r="F3848">
        <v>4.16</v>
      </c>
      <c r="G3848">
        <v>4.62</v>
      </c>
      <c r="H3848" s="8">
        <v>5.38</v>
      </c>
    </row>
    <row r="3849" spans="2:8" x14ac:dyDescent="0.25">
      <c r="B3849" s="1">
        <v>40801</v>
      </c>
      <c r="C3849" s="5">
        <v>1.88</v>
      </c>
      <c r="D3849" s="7">
        <v>3</v>
      </c>
      <c r="E3849" s="2">
        <v>3.95</v>
      </c>
      <c r="F3849">
        <v>4.2300000000000004</v>
      </c>
      <c r="G3849">
        <v>4.6900000000000004</v>
      </c>
      <c r="H3849" s="8">
        <v>5.44</v>
      </c>
    </row>
    <row r="3850" spans="2:8" x14ac:dyDescent="0.25">
      <c r="B3850" s="1">
        <v>40802</v>
      </c>
      <c r="C3850" s="5">
        <v>1.86</v>
      </c>
      <c r="D3850" s="7">
        <v>2.98</v>
      </c>
      <c r="E3850" s="2">
        <v>3.94</v>
      </c>
      <c r="F3850">
        <v>4.22</v>
      </c>
      <c r="G3850">
        <v>4.6900000000000004</v>
      </c>
      <c r="H3850" s="8">
        <v>5.42</v>
      </c>
    </row>
    <row r="3851" spans="2:8" x14ac:dyDescent="0.25">
      <c r="B3851" s="1">
        <v>40805</v>
      </c>
      <c r="C3851" s="5">
        <v>1.86</v>
      </c>
      <c r="D3851" s="7">
        <v>2.92</v>
      </c>
      <c r="E3851" s="2">
        <v>3.86</v>
      </c>
      <c r="F3851">
        <v>4.13</v>
      </c>
      <c r="G3851">
        <v>4.59</v>
      </c>
      <c r="H3851" s="8">
        <v>5.3</v>
      </c>
    </row>
    <row r="3852" spans="2:8" x14ac:dyDescent="0.25">
      <c r="B3852" s="1">
        <v>40806</v>
      </c>
      <c r="C3852" s="5">
        <v>1.86</v>
      </c>
      <c r="D3852" s="7">
        <v>2.94</v>
      </c>
      <c r="E3852" s="2">
        <v>3.87</v>
      </c>
      <c r="F3852">
        <v>4.1399999999999997</v>
      </c>
      <c r="G3852">
        <v>4.59</v>
      </c>
      <c r="H3852" s="8">
        <v>5.32</v>
      </c>
    </row>
    <row r="3853" spans="2:8" x14ac:dyDescent="0.25">
      <c r="B3853" s="1">
        <v>40807</v>
      </c>
      <c r="C3853" s="5">
        <v>1.95</v>
      </c>
      <c r="D3853" s="7">
        <v>3</v>
      </c>
      <c r="E3853" s="2">
        <v>3.9</v>
      </c>
      <c r="F3853">
        <v>4.0999999999999996</v>
      </c>
      <c r="G3853">
        <v>4.5599999999999996</v>
      </c>
      <c r="H3853" s="8">
        <v>5.18</v>
      </c>
    </row>
    <row r="3854" spans="2:8" x14ac:dyDescent="0.25">
      <c r="B3854" s="1">
        <v>40808</v>
      </c>
      <c r="C3854" s="5">
        <v>2.0499999999999998</v>
      </c>
      <c r="D3854" s="7">
        <v>3.04</v>
      </c>
      <c r="E3854" s="2">
        <v>3.94</v>
      </c>
      <c r="F3854">
        <v>4.1100000000000003</v>
      </c>
      <c r="G3854">
        <v>4.5599999999999996</v>
      </c>
      <c r="H3854" s="8">
        <v>5.09</v>
      </c>
    </row>
    <row r="3855" spans="2:8" x14ac:dyDescent="0.25">
      <c r="B3855" s="1">
        <v>40809</v>
      </c>
      <c r="C3855" s="5">
        <v>2.11</v>
      </c>
      <c r="D3855" s="7">
        <v>3.16</v>
      </c>
      <c r="E3855" s="2">
        <v>4.09</v>
      </c>
      <c r="F3855">
        <v>4.25</v>
      </c>
      <c r="G3855">
        <v>4.66</v>
      </c>
      <c r="H3855" s="8">
        <v>5.22</v>
      </c>
    </row>
    <row r="3856" spans="2:8" x14ac:dyDescent="0.25">
      <c r="B3856" s="1">
        <v>40812</v>
      </c>
      <c r="C3856" s="5">
        <v>2.13</v>
      </c>
      <c r="D3856" s="7">
        <v>3.21</v>
      </c>
      <c r="E3856" s="2">
        <v>4.16</v>
      </c>
      <c r="F3856">
        <v>4.33</v>
      </c>
      <c r="G3856">
        <v>4.75</v>
      </c>
      <c r="H3856" s="8">
        <v>5.34</v>
      </c>
    </row>
    <row r="3857" spans="2:8" x14ac:dyDescent="0.25">
      <c r="B3857" s="1">
        <v>40813</v>
      </c>
      <c r="C3857" s="5">
        <v>2.13</v>
      </c>
      <c r="D3857" s="7">
        <v>3.25</v>
      </c>
      <c r="E3857" s="2">
        <v>4.22</v>
      </c>
      <c r="F3857">
        <v>4.41</v>
      </c>
      <c r="G3857">
        <v>4.84</v>
      </c>
      <c r="H3857" s="8">
        <v>5.43</v>
      </c>
    </row>
    <row r="3858" spans="2:8" x14ac:dyDescent="0.25">
      <c r="B3858" s="1">
        <v>40814</v>
      </c>
      <c r="C3858" s="5">
        <v>2.14</v>
      </c>
      <c r="D3858" s="7">
        <v>3.26</v>
      </c>
      <c r="E3858" s="2">
        <v>4.22</v>
      </c>
      <c r="F3858">
        <v>4.4000000000000004</v>
      </c>
      <c r="G3858">
        <v>4.82</v>
      </c>
      <c r="H3858" s="8">
        <v>5.41</v>
      </c>
    </row>
    <row r="3859" spans="2:8" x14ac:dyDescent="0.25">
      <c r="B3859" s="1">
        <v>40815</v>
      </c>
      <c r="C3859" s="5">
        <v>2.14</v>
      </c>
      <c r="D3859" s="7">
        <v>3.27</v>
      </c>
      <c r="E3859" s="2">
        <v>4.2</v>
      </c>
      <c r="F3859">
        <v>4.37</v>
      </c>
      <c r="G3859">
        <v>4.8</v>
      </c>
      <c r="H3859" s="8">
        <v>5.33</v>
      </c>
    </row>
    <row r="3860" spans="2:8" x14ac:dyDescent="0.25">
      <c r="B3860" s="1">
        <v>40816</v>
      </c>
      <c r="C3860" s="5">
        <v>2.2200000000000002</v>
      </c>
      <c r="D3860" s="7">
        <v>3.3</v>
      </c>
      <c r="E3860" s="2">
        <v>4.2300000000000004</v>
      </c>
      <c r="F3860">
        <v>4.38</v>
      </c>
      <c r="G3860">
        <v>4.8600000000000003</v>
      </c>
      <c r="H3860" s="8">
        <v>5.28</v>
      </c>
    </row>
    <row r="3861" spans="2:8" x14ac:dyDescent="0.25">
      <c r="B3861" s="1">
        <v>40819</v>
      </c>
      <c r="C3861" s="5">
        <v>2.25</v>
      </c>
      <c r="D3861" s="7">
        <v>3.28</v>
      </c>
      <c r="E3861" s="2">
        <v>4.1900000000000004</v>
      </c>
      <c r="F3861">
        <v>4.3</v>
      </c>
      <c r="G3861">
        <v>4.83</v>
      </c>
      <c r="H3861" s="8">
        <v>5.17</v>
      </c>
    </row>
    <row r="3862" spans="2:8" x14ac:dyDescent="0.25">
      <c r="B3862" s="1">
        <v>40820</v>
      </c>
      <c r="C3862" s="5">
        <v>2.33</v>
      </c>
      <c r="D3862" s="7">
        <v>3.4</v>
      </c>
      <c r="E3862" s="2">
        <v>4.33</v>
      </c>
      <c r="F3862">
        <v>4.41</v>
      </c>
      <c r="G3862">
        <v>4.88</v>
      </c>
      <c r="H3862" s="8">
        <v>5.24</v>
      </c>
    </row>
    <row r="3863" spans="2:8" x14ac:dyDescent="0.25">
      <c r="B3863" s="1">
        <v>40821</v>
      </c>
      <c r="C3863" s="5">
        <v>2.36</v>
      </c>
      <c r="D3863" s="7">
        <v>3.47</v>
      </c>
      <c r="E3863" s="2">
        <v>4.43</v>
      </c>
      <c r="F3863">
        <v>4.51</v>
      </c>
      <c r="G3863">
        <v>4.97</v>
      </c>
      <c r="H3863" s="8">
        <v>5.36</v>
      </c>
    </row>
    <row r="3864" spans="2:8" x14ac:dyDescent="0.25">
      <c r="B3864" s="1">
        <v>40822</v>
      </c>
      <c r="C3864" s="5">
        <v>2.36</v>
      </c>
      <c r="D3864" s="7">
        <v>3.5</v>
      </c>
      <c r="E3864" s="2">
        <v>4.46</v>
      </c>
      <c r="F3864">
        <v>4.54</v>
      </c>
      <c r="G3864">
        <v>5.03</v>
      </c>
      <c r="H3864" s="8">
        <v>5.4</v>
      </c>
    </row>
    <row r="3865" spans="2:8" x14ac:dyDescent="0.25">
      <c r="B3865" s="1">
        <v>40823</v>
      </c>
      <c r="C3865" s="5">
        <v>2.34</v>
      </c>
      <c r="D3865" s="7">
        <v>3.52</v>
      </c>
      <c r="E3865" s="2">
        <v>4.47</v>
      </c>
      <c r="F3865">
        <v>4.57</v>
      </c>
      <c r="G3865">
        <v>5.08</v>
      </c>
      <c r="H3865" s="8">
        <v>5.44</v>
      </c>
    </row>
    <row r="3866" spans="2:8" x14ac:dyDescent="0.25">
      <c r="B3866" s="1">
        <v>40826</v>
      </c>
      <c r="C3866" s="5">
        <v>2.33</v>
      </c>
      <c r="D3866" s="7">
        <v>3.52</v>
      </c>
      <c r="E3866" s="2">
        <v>4.47</v>
      </c>
      <c r="F3866">
        <v>4.57</v>
      </c>
      <c r="G3866">
        <v>5.08</v>
      </c>
      <c r="H3866" s="8">
        <v>5.44</v>
      </c>
    </row>
    <row r="3867" spans="2:8" x14ac:dyDescent="0.25">
      <c r="B3867" s="1">
        <v>40827</v>
      </c>
      <c r="C3867" s="5">
        <v>2.3199999999999998</v>
      </c>
      <c r="D3867" s="7">
        <v>3.53</v>
      </c>
      <c r="E3867" s="2">
        <v>4.4800000000000004</v>
      </c>
      <c r="F3867">
        <v>4.5999999999999996</v>
      </c>
      <c r="G3867">
        <v>5.12</v>
      </c>
      <c r="H3867" s="8">
        <v>5.48</v>
      </c>
    </row>
    <row r="3868" spans="2:8" x14ac:dyDescent="0.25">
      <c r="B3868" s="1">
        <v>40828</v>
      </c>
      <c r="C3868" s="5">
        <v>2.27</v>
      </c>
      <c r="D3868" s="7">
        <v>3.48</v>
      </c>
      <c r="E3868" s="2">
        <v>4.4400000000000004</v>
      </c>
      <c r="F3868">
        <v>4.59</v>
      </c>
      <c r="G3868">
        <v>5.13</v>
      </c>
      <c r="H3868" s="8">
        <v>5.52</v>
      </c>
    </row>
    <row r="3869" spans="2:8" x14ac:dyDescent="0.25">
      <c r="B3869" s="1">
        <v>40829</v>
      </c>
      <c r="C3869" s="5">
        <v>2.2400000000000002</v>
      </c>
      <c r="D3869" s="7">
        <v>3.41</v>
      </c>
      <c r="E3869" s="2">
        <v>4.37</v>
      </c>
      <c r="F3869">
        <v>4.5199999999999996</v>
      </c>
      <c r="G3869">
        <v>5.0599999999999996</v>
      </c>
      <c r="H3869" s="8">
        <v>5.43</v>
      </c>
    </row>
    <row r="3870" spans="2:8" x14ac:dyDescent="0.25">
      <c r="B3870" s="1">
        <v>40830</v>
      </c>
      <c r="C3870" s="5">
        <v>2.2000000000000002</v>
      </c>
      <c r="D3870" s="7">
        <v>3.39</v>
      </c>
      <c r="E3870" s="2">
        <v>4.3600000000000003</v>
      </c>
      <c r="F3870">
        <v>4.54</v>
      </c>
      <c r="G3870">
        <v>5.0999999999999996</v>
      </c>
      <c r="H3870" s="8">
        <v>5.46</v>
      </c>
    </row>
    <row r="3871" spans="2:8" x14ac:dyDescent="0.25">
      <c r="B3871" s="1">
        <v>40833</v>
      </c>
      <c r="C3871" s="5">
        <v>2.19</v>
      </c>
      <c r="D3871" s="7">
        <v>3.33</v>
      </c>
      <c r="E3871" s="2">
        <v>4.3</v>
      </c>
      <c r="F3871">
        <v>4.45</v>
      </c>
      <c r="G3871">
        <v>5.03</v>
      </c>
      <c r="H3871" s="8">
        <v>5.37</v>
      </c>
    </row>
    <row r="3872" spans="2:8" x14ac:dyDescent="0.25">
      <c r="B3872" s="1">
        <v>40834</v>
      </c>
      <c r="C3872" s="5">
        <v>2.1800000000000002</v>
      </c>
      <c r="D3872" s="7">
        <v>3.3</v>
      </c>
      <c r="E3872" s="2">
        <v>4.2699999999999996</v>
      </c>
      <c r="F3872">
        <v>4.4400000000000004</v>
      </c>
      <c r="G3872">
        <v>5.01</v>
      </c>
      <c r="H3872" s="8">
        <v>5.37</v>
      </c>
    </row>
    <row r="3873" spans="2:8" x14ac:dyDescent="0.25">
      <c r="B3873" s="1">
        <v>40835</v>
      </c>
      <c r="C3873" s="5">
        <v>2.14</v>
      </c>
      <c r="D3873" s="7">
        <v>3.25</v>
      </c>
      <c r="E3873" s="2">
        <v>4.21</v>
      </c>
      <c r="F3873">
        <v>4.3899999999999997</v>
      </c>
      <c r="G3873">
        <v>4.99</v>
      </c>
      <c r="H3873" s="8">
        <v>5.32</v>
      </c>
    </row>
    <row r="3874" spans="2:8" x14ac:dyDescent="0.25">
      <c r="B3874" s="1">
        <v>40836</v>
      </c>
      <c r="C3874" s="5">
        <v>2.12</v>
      </c>
      <c r="D3874" s="7">
        <v>3.26</v>
      </c>
      <c r="E3874" s="2">
        <v>4.21</v>
      </c>
      <c r="F3874">
        <v>4.4000000000000004</v>
      </c>
      <c r="G3874">
        <v>4.99</v>
      </c>
      <c r="H3874" s="8">
        <v>5.33</v>
      </c>
    </row>
    <row r="3875" spans="2:8" x14ac:dyDescent="0.25">
      <c r="B3875" s="1">
        <v>40837</v>
      </c>
      <c r="C3875" s="5">
        <v>2.09</v>
      </c>
      <c r="D3875" s="7">
        <v>3.22</v>
      </c>
      <c r="E3875" s="2">
        <v>4.17</v>
      </c>
      <c r="F3875">
        <v>4.38</v>
      </c>
      <c r="G3875">
        <v>5</v>
      </c>
      <c r="H3875" s="8">
        <v>5.34</v>
      </c>
    </row>
    <row r="3876" spans="2:8" x14ac:dyDescent="0.25">
      <c r="B3876" s="1">
        <v>40840</v>
      </c>
      <c r="C3876" s="5">
        <v>2.0699999999999998</v>
      </c>
      <c r="D3876" s="7">
        <v>3.21</v>
      </c>
      <c r="E3876" s="2">
        <v>4.16</v>
      </c>
      <c r="F3876">
        <v>4.37</v>
      </c>
      <c r="G3876">
        <v>5</v>
      </c>
      <c r="H3876" s="8">
        <v>5.33</v>
      </c>
    </row>
    <row r="3877" spans="2:8" x14ac:dyDescent="0.25">
      <c r="B3877" s="1">
        <v>40841</v>
      </c>
      <c r="C3877" s="5">
        <v>2.0099999999999998</v>
      </c>
      <c r="D3877" s="7">
        <v>3.11</v>
      </c>
      <c r="E3877" s="2">
        <v>4.04</v>
      </c>
      <c r="F3877">
        <v>4.24</v>
      </c>
      <c r="G3877">
        <v>4.91</v>
      </c>
      <c r="H3877" s="8">
        <v>5.18</v>
      </c>
    </row>
    <row r="3878" spans="2:8" x14ac:dyDescent="0.25">
      <c r="B3878" s="1">
        <v>40842</v>
      </c>
      <c r="C3878" s="5">
        <v>2.0499999999999998</v>
      </c>
      <c r="D3878" s="7">
        <v>3.15</v>
      </c>
      <c r="E3878" s="2">
        <v>4.09</v>
      </c>
      <c r="F3878">
        <v>4.3</v>
      </c>
      <c r="G3878">
        <v>4.96</v>
      </c>
      <c r="H3878" s="8">
        <v>5.24</v>
      </c>
    </row>
    <row r="3879" spans="2:8" x14ac:dyDescent="0.25">
      <c r="B3879" s="1">
        <v>40843</v>
      </c>
      <c r="C3879" s="5">
        <v>1.98</v>
      </c>
      <c r="D3879" s="7">
        <v>3.14</v>
      </c>
      <c r="E3879" s="2">
        <v>4.09</v>
      </c>
      <c r="F3879">
        <v>4.33</v>
      </c>
      <c r="G3879">
        <v>5.0199999999999996</v>
      </c>
      <c r="H3879" s="8">
        <v>5.34</v>
      </c>
    </row>
    <row r="3880" spans="2:8" x14ac:dyDescent="0.25">
      <c r="B3880" s="1">
        <v>40844</v>
      </c>
      <c r="C3880" s="5">
        <v>1.93</v>
      </c>
      <c r="D3880" s="7">
        <v>3.04</v>
      </c>
      <c r="E3880" s="2">
        <v>3.99</v>
      </c>
      <c r="F3880">
        <v>4.2300000000000004</v>
      </c>
      <c r="G3880">
        <v>4.8600000000000003</v>
      </c>
      <c r="H3880" s="8">
        <v>5.24</v>
      </c>
    </row>
    <row r="3881" spans="2:8" x14ac:dyDescent="0.25">
      <c r="B3881" s="1">
        <v>40847</v>
      </c>
      <c r="C3881" s="5">
        <v>1.97</v>
      </c>
      <c r="D3881" s="7">
        <v>3.02</v>
      </c>
      <c r="E3881" s="2">
        <v>3.94</v>
      </c>
      <c r="F3881">
        <v>4.17</v>
      </c>
      <c r="G3881">
        <v>4.8600000000000003</v>
      </c>
      <c r="H3881" s="8">
        <v>5.13</v>
      </c>
    </row>
    <row r="3882" spans="2:8" x14ac:dyDescent="0.25">
      <c r="B3882" s="1">
        <v>40848</v>
      </c>
      <c r="C3882" s="5">
        <v>1.99</v>
      </c>
      <c r="D3882" s="7">
        <v>3.01</v>
      </c>
      <c r="E3882" s="2">
        <v>3.9</v>
      </c>
      <c r="F3882">
        <v>4.09</v>
      </c>
      <c r="G3882">
        <v>4.7699999999999996</v>
      </c>
      <c r="H3882" s="8">
        <v>5.0199999999999996</v>
      </c>
    </row>
    <row r="3883" spans="2:8" x14ac:dyDescent="0.25">
      <c r="B3883" s="1">
        <v>40849</v>
      </c>
      <c r="C3883" s="5">
        <v>1.97</v>
      </c>
      <c r="D3883" s="7">
        <v>2.98</v>
      </c>
      <c r="E3883" s="2">
        <v>3.87</v>
      </c>
      <c r="F3883">
        <v>4.08</v>
      </c>
      <c r="G3883">
        <v>4.76</v>
      </c>
      <c r="H3883" s="8">
        <v>5.03</v>
      </c>
    </row>
    <row r="3884" spans="2:8" x14ac:dyDescent="0.25">
      <c r="B3884" s="1">
        <v>40850</v>
      </c>
      <c r="C3884" s="5">
        <v>1.96</v>
      </c>
      <c r="D3884" s="7">
        <v>2.99</v>
      </c>
      <c r="E3884" s="2">
        <v>3.89</v>
      </c>
      <c r="F3884">
        <v>4.13</v>
      </c>
      <c r="G3884">
        <v>4.8</v>
      </c>
      <c r="H3884" s="8">
        <v>5.0999999999999996</v>
      </c>
    </row>
    <row r="3885" spans="2:8" x14ac:dyDescent="0.25">
      <c r="B3885" s="1">
        <v>40851</v>
      </c>
      <c r="C3885" s="5">
        <v>1.94</v>
      </c>
      <c r="D3885" s="7">
        <v>2.96</v>
      </c>
      <c r="E3885" s="2">
        <v>3.87</v>
      </c>
      <c r="F3885">
        <v>4.1100000000000003</v>
      </c>
      <c r="G3885">
        <v>4.79</v>
      </c>
      <c r="H3885" s="8">
        <v>5.09</v>
      </c>
    </row>
    <row r="3886" spans="2:8" x14ac:dyDescent="0.25">
      <c r="B3886" s="1">
        <v>40854</v>
      </c>
      <c r="C3886" s="5">
        <v>1.95</v>
      </c>
      <c r="D3886" s="7">
        <v>2.96</v>
      </c>
      <c r="E3886" s="2">
        <v>3.86</v>
      </c>
      <c r="F3886">
        <v>4.08</v>
      </c>
      <c r="G3886">
        <v>4.75</v>
      </c>
      <c r="H3886" s="8">
        <v>5.05</v>
      </c>
    </row>
    <row r="3887" spans="2:8" x14ac:dyDescent="0.25">
      <c r="B3887" s="1">
        <v>40855</v>
      </c>
      <c r="C3887" s="5">
        <v>1.97</v>
      </c>
      <c r="D3887" s="7">
        <v>3</v>
      </c>
      <c r="E3887" s="2">
        <v>3.92</v>
      </c>
      <c r="F3887">
        <v>4.1500000000000004</v>
      </c>
      <c r="G3887">
        <v>4.8</v>
      </c>
      <c r="H3887" s="8">
        <v>5.15</v>
      </c>
    </row>
    <row r="3888" spans="2:8" x14ac:dyDescent="0.25">
      <c r="B3888" s="1">
        <v>40856</v>
      </c>
      <c r="C3888" s="5">
        <v>2.02</v>
      </c>
      <c r="D3888" s="7">
        <v>3.02</v>
      </c>
      <c r="E3888" s="2">
        <v>3.91</v>
      </c>
      <c r="F3888">
        <v>4.12</v>
      </c>
      <c r="G3888">
        <v>4.76</v>
      </c>
      <c r="H3888" s="8">
        <v>5.0999999999999996</v>
      </c>
    </row>
    <row r="3889" spans="2:8" x14ac:dyDescent="0.25">
      <c r="B3889" s="1">
        <v>40857</v>
      </c>
      <c r="C3889" s="5">
        <v>2.0299999999999998</v>
      </c>
      <c r="D3889" s="7">
        <v>3.06</v>
      </c>
      <c r="E3889" s="2">
        <v>3.98</v>
      </c>
      <c r="F3889">
        <v>4.2</v>
      </c>
      <c r="G3889">
        <v>4.82</v>
      </c>
      <c r="H3889" s="8">
        <v>5.21</v>
      </c>
    </row>
    <row r="3890" spans="2:8" x14ac:dyDescent="0.25">
      <c r="B3890" s="1">
        <v>40858</v>
      </c>
      <c r="C3890" s="5">
        <v>2.0299999999999998</v>
      </c>
      <c r="D3890" s="7">
        <v>3.06</v>
      </c>
      <c r="E3890" s="2">
        <v>3.97</v>
      </c>
      <c r="F3890">
        <v>4.2</v>
      </c>
      <c r="G3890">
        <v>4.82</v>
      </c>
      <c r="H3890" s="8">
        <v>5.21</v>
      </c>
    </row>
    <row r="3891" spans="2:8" x14ac:dyDescent="0.25">
      <c r="B3891" s="1">
        <v>40861</v>
      </c>
      <c r="C3891" s="5">
        <v>2.02</v>
      </c>
      <c r="D3891" s="7">
        <v>3.06</v>
      </c>
      <c r="E3891" s="2">
        <v>3.98</v>
      </c>
      <c r="F3891">
        <v>4.2300000000000004</v>
      </c>
      <c r="G3891">
        <v>4.84</v>
      </c>
      <c r="H3891" s="8">
        <v>5.19</v>
      </c>
    </row>
    <row r="3892" spans="2:8" x14ac:dyDescent="0.25">
      <c r="B3892" s="1">
        <v>40862</v>
      </c>
      <c r="C3892" s="5">
        <v>2.04</v>
      </c>
      <c r="D3892" s="7">
        <v>3.1</v>
      </c>
      <c r="E3892" s="2">
        <v>4.0199999999999996</v>
      </c>
      <c r="F3892">
        <v>4.26</v>
      </c>
      <c r="G3892">
        <v>4.87</v>
      </c>
      <c r="H3892" s="8">
        <v>5.24</v>
      </c>
    </row>
    <row r="3893" spans="2:8" x14ac:dyDescent="0.25">
      <c r="B3893" s="1">
        <v>40863</v>
      </c>
      <c r="C3893" s="5">
        <v>2.0699999999999998</v>
      </c>
      <c r="D3893" s="7">
        <v>3.12</v>
      </c>
      <c r="E3893" s="2">
        <v>4.0199999999999996</v>
      </c>
      <c r="F3893">
        <v>4.25</v>
      </c>
      <c r="G3893">
        <v>4.84</v>
      </c>
      <c r="H3893" s="8">
        <v>5.21</v>
      </c>
    </row>
    <row r="3894" spans="2:8" x14ac:dyDescent="0.25">
      <c r="B3894" s="1">
        <v>40864</v>
      </c>
      <c r="C3894" s="5">
        <v>2.13</v>
      </c>
      <c r="D3894" s="7">
        <v>3.15</v>
      </c>
      <c r="E3894" s="2">
        <v>4.04</v>
      </c>
      <c r="F3894">
        <v>4.24</v>
      </c>
      <c r="G3894">
        <v>4.8099999999999996</v>
      </c>
      <c r="H3894" s="8">
        <v>5.18</v>
      </c>
    </row>
    <row r="3895" spans="2:8" x14ac:dyDescent="0.25">
      <c r="B3895" s="1">
        <v>40865</v>
      </c>
      <c r="C3895" s="5">
        <v>2.16</v>
      </c>
      <c r="D3895" s="7">
        <v>3.22</v>
      </c>
      <c r="E3895" s="2">
        <v>4.1100000000000003</v>
      </c>
      <c r="F3895">
        <v>4.3099999999999996</v>
      </c>
      <c r="G3895">
        <v>4.8600000000000003</v>
      </c>
      <c r="H3895" s="8">
        <v>5.22</v>
      </c>
    </row>
    <row r="3896" spans="2:8" x14ac:dyDescent="0.25">
      <c r="B3896" s="1">
        <v>40868</v>
      </c>
      <c r="C3896" s="5">
        <v>2.2000000000000002</v>
      </c>
      <c r="D3896" s="7">
        <v>3.27</v>
      </c>
      <c r="E3896" s="2">
        <v>4.1399999999999997</v>
      </c>
      <c r="F3896">
        <v>4.32</v>
      </c>
      <c r="G3896">
        <v>4.8600000000000003</v>
      </c>
      <c r="H3896" s="8">
        <v>5.21</v>
      </c>
    </row>
    <row r="3897" spans="2:8" x14ac:dyDescent="0.25">
      <c r="B3897" s="1">
        <v>40869</v>
      </c>
      <c r="C3897" s="5">
        <v>2.25</v>
      </c>
      <c r="D3897" s="7">
        <v>3.34</v>
      </c>
      <c r="E3897" s="2">
        <v>4.2</v>
      </c>
      <c r="F3897">
        <v>4.3499999999999996</v>
      </c>
      <c r="G3897">
        <v>4.9000000000000004</v>
      </c>
      <c r="H3897" s="8">
        <v>5.21</v>
      </c>
    </row>
    <row r="3898" spans="2:8" x14ac:dyDescent="0.25">
      <c r="B3898" s="1">
        <v>40870</v>
      </c>
      <c r="C3898" s="5">
        <v>2.29</v>
      </c>
      <c r="D3898" s="7">
        <v>3.34</v>
      </c>
      <c r="E3898" s="2">
        <v>4.1900000000000004</v>
      </c>
      <c r="F3898">
        <v>4.33</v>
      </c>
      <c r="G3898">
        <v>4.8600000000000003</v>
      </c>
      <c r="H3898" s="8">
        <v>5.15</v>
      </c>
    </row>
    <row r="3899" spans="2:8" x14ac:dyDescent="0.25">
      <c r="B3899" s="1">
        <v>40871</v>
      </c>
      <c r="C3899" s="5">
        <v>2.29</v>
      </c>
      <c r="D3899" s="7">
        <v>3.34</v>
      </c>
      <c r="E3899" s="2">
        <v>4.1900000000000004</v>
      </c>
      <c r="F3899">
        <v>4.33</v>
      </c>
      <c r="G3899">
        <v>4.8600000000000003</v>
      </c>
      <c r="H3899" s="8">
        <v>5.15</v>
      </c>
    </row>
    <row r="3900" spans="2:8" x14ac:dyDescent="0.25">
      <c r="B3900" s="1">
        <v>40872</v>
      </c>
      <c r="C3900" s="5">
        <v>2.31</v>
      </c>
      <c r="D3900" s="7">
        <v>3.39</v>
      </c>
      <c r="E3900" s="2">
        <v>4.2699999999999996</v>
      </c>
      <c r="F3900">
        <v>4.41</v>
      </c>
      <c r="G3900">
        <v>4.93</v>
      </c>
      <c r="H3900" s="8">
        <v>5.25</v>
      </c>
    </row>
    <row r="3901" spans="2:8" x14ac:dyDescent="0.25">
      <c r="B3901" s="1">
        <v>40875</v>
      </c>
      <c r="C3901" s="5">
        <v>2.29</v>
      </c>
      <c r="D3901" s="7">
        <v>3.4</v>
      </c>
      <c r="E3901" s="2">
        <v>4.26</v>
      </c>
      <c r="F3901">
        <v>4.3899999999999997</v>
      </c>
      <c r="G3901">
        <v>4.9400000000000004</v>
      </c>
      <c r="H3901" s="8">
        <v>5.25</v>
      </c>
    </row>
    <row r="3902" spans="2:8" x14ac:dyDescent="0.25">
      <c r="B3902" s="1">
        <v>40876</v>
      </c>
      <c r="C3902" s="5">
        <v>2.31</v>
      </c>
      <c r="D3902" s="7">
        <v>3.43</v>
      </c>
      <c r="E3902" s="2">
        <v>4.29</v>
      </c>
      <c r="F3902">
        <v>4.45</v>
      </c>
      <c r="G3902">
        <v>4.9800000000000004</v>
      </c>
      <c r="H3902" s="8">
        <v>5.31</v>
      </c>
    </row>
    <row r="3903" spans="2:8" x14ac:dyDescent="0.25">
      <c r="B3903" s="1">
        <v>40877</v>
      </c>
      <c r="C3903" s="5">
        <v>2.34</v>
      </c>
      <c r="D3903" s="7">
        <v>3.42</v>
      </c>
      <c r="E3903" s="2">
        <v>4.3099999999999996</v>
      </c>
      <c r="F3903">
        <v>4.51</v>
      </c>
      <c r="G3903">
        <v>5.0199999999999996</v>
      </c>
      <c r="H3903" s="8">
        <v>5.42</v>
      </c>
    </row>
    <row r="3904" spans="2:8" x14ac:dyDescent="0.25">
      <c r="B3904" s="1">
        <v>40878</v>
      </c>
      <c r="C3904" s="5">
        <v>2.35</v>
      </c>
      <c r="D3904" s="7">
        <v>3.41</v>
      </c>
      <c r="E3904" s="2">
        <v>4.3099999999999996</v>
      </c>
      <c r="F3904">
        <v>4.53</v>
      </c>
      <c r="G3904">
        <v>5.05</v>
      </c>
      <c r="H3904" s="8">
        <v>5.47</v>
      </c>
    </row>
    <row r="3905" spans="2:8" x14ac:dyDescent="0.25">
      <c r="B3905" s="1">
        <v>40879</v>
      </c>
      <c r="C3905" s="5">
        <v>2.31</v>
      </c>
      <c r="D3905" s="7">
        <v>3.33</v>
      </c>
      <c r="E3905" s="2">
        <v>4.2</v>
      </c>
      <c r="F3905">
        <v>4.42</v>
      </c>
      <c r="G3905">
        <v>4.95</v>
      </c>
      <c r="H3905" s="8">
        <v>5.33</v>
      </c>
    </row>
    <row r="3906" spans="2:8" x14ac:dyDescent="0.25">
      <c r="B3906" s="1">
        <v>40882</v>
      </c>
      <c r="C3906" s="5">
        <v>2.29</v>
      </c>
      <c r="D3906" s="7">
        <v>3.31</v>
      </c>
      <c r="E3906" s="2">
        <v>4.17</v>
      </c>
      <c r="F3906">
        <v>4.3899999999999997</v>
      </c>
      <c r="G3906">
        <v>4.93</v>
      </c>
      <c r="H3906" s="8">
        <v>5.3</v>
      </c>
    </row>
    <row r="3907" spans="2:8" x14ac:dyDescent="0.25">
      <c r="B3907" s="1">
        <v>40883</v>
      </c>
      <c r="C3907" s="5">
        <v>2.29</v>
      </c>
      <c r="D3907" s="7">
        <v>3.32</v>
      </c>
      <c r="E3907" s="2">
        <v>4.18</v>
      </c>
      <c r="F3907">
        <v>4.42</v>
      </c>
      <c r="G3907">
        <v>4.95</v>
      </c>
      <c r="H3907" s="8">
        <v>5.36</v>
      </c>
    </row>
    <row r="3908" spans="2:8" x14ac:dyDescent="0.25">
      <c r="B3908" s="1">
        <v>40884</v>
      </c>
      <c r="C3908" s="5">
        <v>2.2799999999999998</v>
      </c>
      <c r="D3908" s="7">
        <v>3.25</v>
      </c>
      <c r="E3908" s="2">
        <v>4.1100000000000003</v>
      </c>
      <c r="F3908">
        <v>4.3499999999999996</v>
      </c>
      <c r="G3908">
        <v>4.8899999999999997</v>
      </c>
      <c r="H3908" s="8">
        <v>5.29</v>
      </c>
    </row>
    <row r="3909" spans="2:8" x14ac:dyDescent="0.25">
      <c r="B3909" s="1">
        <v>40885</v>
      </c>
      <c r="C3909" s="5">
        <v>2.2799999999999998</v>
      </c>
      <c r="D3909" s="7">
        <v>3.23</v>
      </c>
      <c r="E3909" s="2">
        <v>4.09</v>
      </c>
      <c r="F3909">
        <v>4.33</v>
      </c>
      <c r="G3909">
        <v>4.8600000000000003</v>
      </c>
      <c r="H3909" s="8">
        <v>5.26</v>
      </c>
    </row>
    <row r="3910" spans="2:8" x14ac:dyDescent="0.25">
      <c r="B3910" s="1">
        <v>40886</v>
      </c>
      <c r="C3910" s="5">
        <v>2.2999999999999998</v>
      </c>
      <c r="D3910" s="7">
        <v>3.28</v>
      </c>
      <c r="E3910" s="2">
        <v>4.1500000000000004</v>
      </c>
      <c r="F3910">
        <v>4.41</v>
      </c>
      <c r="G3910">
        <v>4.93</v>
      </c>
      <c r="H3910" s="8">
        <v>5.36</v>
      </c>
    </row>
    <row r="3911" spans="2:8" x14ac:dyDescent="0.25">
      <c r="B3911" s="1">
        <v>40889</v>
      </c>
      <c r="C3911" s="5">
        <v>2.31</v>
      </c>
      <c r="D3911" s="7">
        <v>3.28</v>
      </c>
      <c r="E3911" s="2">
        <v>4.1399999999999997</v>
      </c>
      <c r="F3911">
        <v>4.3899999999999997</v>
      </c>
      <c r="G3911">
        <v>4.91</v>
      </c>
      <c r="H3911" s="8">
        <v>5.32</v>
      </c>
    </row>
    <row r="3912" spans="2:8" x14ac:dyDescent="0.25">
      <c r="B3912" s="1">
        <v>40890</v>
      </c>
      <c r="C3912" s="5">
        <v>2.31</v>
      </c>
      <c r="D3912" s="7">
        <v>3.27</v>
      </c>
      <c r="E3912" s="2">
        <v>4.1100000000000003</v>
      </c>
      <c r="F3912">
        <v>4.34</v>
      </c>
      <c r="G3912">
        <v>4.8600000000000003</v>
      </c>
      <c r="H3912" s="8">
        <v>5.27</v>
      </c>
    </row>
    <row r="3913" spans="2:8" x14ac:dyDescent="0.25">
      <c r="B3913" s="1">
        <v>40891</v>
      </c>
      <c r="C3913" s="5">
        <v>2.35</v>
      </c>
      <c r="D3913" s="7">
        <v>3.29</v>
      </c>
      <c r="E3913" s="2">
        <v>4.09</v>
      </c>
      <c r="F3913">
        <v>4.3</v>
      </c>
      <c r="G3913">
        <v>4.8099999999999996</v>
      </c>
      <c r="H3913" s="8">
        <v>5.18</v>
      </c>
    </row>
    <row r="3914" spans="2:8" x14ac:dyDescent="0.25">
      <c r="B3914" s="1">
        <v>40892</v>
      </c>
      <c r="C3914" s="5">
        <v>2.35</v>
      </c>
      <c r="D3914" s="7">
        <v>3.29</v>
      </c>
      <c r="E3914" s="2">
        <v>4.1100000000000003</v>
      </c>
      <c r="F3914">
        <v>4.3099999999999996</v>
      </c>
      <c r="G3914">
        <v>4.83</v>
      </c>
      <c r="H3914" s="8">
        <v>5.2</v>
      </c>
    </row>
    <row r="3915" spans="2:8" x14ac:dyDescent="0.25">
      <c r="B3915" s="1">
        <v>40893</v>
      </c>
      <c r="C3915" s="5">
        <v>2.33</v>
      </c>
      <c r="D3915" s="7">
        <v>3.26</v>
      </c>
      <c r="E3915" s="2">
        <v>4.07</v>
      </c>
      <c r="F3915">
        <v>4.26</v>
      </c>
      <c r="G3915">
        <v>4.79</v>
      </c>
      <c r="H3915" s="8">
        <v>5.13</v>
      </c>
    </row>
    <row r="3916" spans="2:8" x14ac:dyDescent="0.25">
      <c r="B3916" s="1">
        <v>40896</v>
      </c>
      <c r="C3916" s="5">
        <v>2.34</v>
      </c>
      <c r="D3916" s="7">
        <v>3.26</v>
      </c>
      <c r="E3916" s="2">
        <v>4.0599999999999996</v>
      </c>
      <c r="F3916">
        <v>4.2300000000000004</v>
      </c>
      <c r="G3916">
        <v>4.76</v>
      </c>
      <c r="H3916" s="8">
        <v>5.08</v>
      </c>
    </row>
    <row r="3917" spans="2:8" x14ac:dyDescent="0.25">
      <c r="B3917" s="1">
        <v>40897</v>
      </c>
      <c r="C3917" s="5">
        <v>2.35</v>
      </c>
      <c r="D3917" s="7">
        <v>3.3</v>
      </c>
      <c r="E3917" s="2">
        <v>4.13</v>
      </c>
      <c r="F3917">
        <v>4.33</v>
      </c>
      <c r="G3917">
        <v>4.8499999999999996</v>
      </c>
      <c r="H3917" s="8">
        <v>5.2</v>
      </c>
    </row>
    <row r="3918" spans="2:8" x14ac:dyDescent="0.25">
      <c r="B3918" s="1">
        <v>40898</v>
      </c>
      <c r="C3918" s="5">
        <v>2.37</v>
      </c>
      <c r="D3918" s="7">
        <v>3.32</v>
      </c>
      <c r="E3918" s="2">
        <v>4.1500000000000004</v>
      </c>
      <c r="F3918">
        <v>4.3600000000000003</v>
      </c>
      <c r="G3918">
        <v>4.9000000000000004</v>
      </c>
      <c r="H3918" s="8">
        <v>5.26</v>
      </c>
    </row>
    <row r="3919" spans="2:8" x14ac:dyDescent="0.25">
      <c r="B3919" s="1">
        <v>40899</v>
      </c>
      <c r="C3919" s="5">
        <v>2.37</v>
      </c>
      <c r="D3919" s="7">
        <v>3.32</v>
      </c>
      <c r="E3919" s="2">
        <v>4.1399999999999997</v>
      </c>
      <c r="F3919">
        <v>4.34</v>
      </c>
      <c r="G3919">
        <v>4.87</v>
      </c>
      <c r="H3919" s="8">
        <v>5.24</v>
      </c>
    </row>
    <row r="3920" spans="2:8" x14ac:dyDescent="0.25">
      <c r="B3920" s="1">
        <v>40900</v>
      </c>
      <c r="C3920" s="5">
        <v>2.38</v>
      </c>
      <c r="D3920" s="7">
        <v>3.38</v>
      </c>
      <c r="E3920" s="2">
        <v>4.2</v>
      </c>
      <c r="F3920">
        <v>4.41</v>
      </c>
      <c r="G3920">
        <v>4.9400000000000004</v>
      </c>
      <c r="H3920" s="8">
        <v>5.33</v>
      </c>
    </row>
    <row r="3921" spans="2:8" x14ac:dyDescent="0.25">
      <c r="B3921" s="1">
        <v>40904</v>
      </c>
      <c r="C3921" s="5">
        <v>2.37</v>
      </c>
      <c r="D3921" s="7">
        <v>3.39</v>
      </c>
      <c r="E3921" s="2">
        <v>4.1900000000000004</v>
      </c>
      <c r="F3921">
        <v>4.3899999999999997</v>
      </c>
      <c r="G3921">
        <v>4.91</v>
      </c>
      <c r="H3921" s="8">
        <v>5.29</v>
      </c>
    </row>
    <row r="3922" spans="2:8" x14ac:dyDescent="0.25">
      <c r="B3922" s="1">
        <v>40905</v>
      </c>
      <c r="C3922" s="5">
        <v>2.33</v>
      </c>
      <c r="D3922" s="7">
        <v>3.31</v>
      </c>
      <c r="E3922" s="2">
        <v>4.0999999999999996</v>
      </c>
      <c r="F3922">
        <v>4.28</v>
      </c>
      <c r="G3922">
        <v>4.8099999999999996</v>
      </c>
      <c r="H3922" s="8">
        <v>5.15</v>
      </c>
    </row>
    <row r="3923" spans="2:8" x14ac:dyDescent="0.25">
      <c r="B3923" s="1">
        <v>40906</v>
      </c>
      <c r="C3923" s="5">
        <v>2.31</v>
      </c>
      <c r="D3923" s="7">
        <v>3.28</v>
      </c>
      <c r="E3923" s="2">
        <v>4.07</v>
      </c>
      <c r="F3923">
        <v>4.26</v>
      </c>
      <c r="G3923">
        <v>4.8</v>
      </c>
      <c r="H3923" s="8">
        <v>5.16</v>
      </c>
    </row>
    <row r="3924" spans="2:8" x14ac:dyDescent="0.25">
      <c r="B3924" s="1">
        <v>40907</v>
      </c>
      <c r="C3924" s="5">
        <v>2.29</v>
      </c>
      <c r="D3924" s="7">
        <v>3.25</v>
      </c>
      <c r="E3924" s="2">
        <v>4.03</v>
      </c>
      <c r="F3924">
        <v>4.2300000000000004</v>
      </c>
      <c r="G3924">
        <v>4.78</v>
      </c>
      <c r="H3924" s="8">
        <v>5.13</v>
      </c>
    </row>
    <row r="3925" spans="2:8" x14ac:dyDescent="0.25">
      <c r="B3925" s="1">
        <v>40908</v>
      </c>
      <c r="C3925" s="5">
        <v>2.29</v>
      </c>
      <c r="D3925" s="7">
        <v>3.28</v>
      </c>
      <c r="E3925" s="2">
        <v>4.0199999999999996</v>
      </c>
      <c r="F3925">
        <v>4.24</v>
      </c>
      <c r="G3925">
        <v>4.84</v>
      </c>
      <c r="H3925" s="8">
        <v>5.13</v>
      </c>
    </row>
    <row r="3926" spans="2:8" x14ac:dyDescent="0.25">
      <c r="B3926" s="1">
        <v>40911</v>
      </c>
      <c r="C3926" s="5">
        <v>2.2799999999999998</v>
      </c>
      <c r="D3926" s="7">
        <v>3.29</v>
      </c>
      <c r="E3926" s="2">
        <v>4.05</v>
      </c>
      <c r="F3926">
        <v>4.29</v>
      </c>
      <c r="G3926">
        <v>4.9000000000000004</v>
      </c>
      <c r="H3926" s="8">
        <v>5.2</v>
      </c>
    </row>
    <row r="3927" spans="2:8" x14ac:dyDescent="0.25">
      <c r="B3927" s="1">
        <v>40912</v>
      </c>
      <c r="C3927" s="5">
        <v>2.27</v>
      </c>
      <c r="D3927" s="7">
        <v>3.27</v>
      </c>
      <c r="E3927" s="2">
        <v>4.03</v>
      </c>
      <c r="F3927">
        <v>4.3099999999999996</v>
      </c>
      <c r="G3927">
        <v>4.92</v>
      </c>
      <c r="H3927" s="8">
        <v>5.24</v>
      </c>
    </row>
    <row r="3928" spans="2:8" x14ac:dyDescent="0.25">
      <c r="B3928" s="1">
        <v>40913</v>
      </c>
      <c r="C3928" s="5">
        <v>2.25</v>
      </c>
      <c r="D3928" s="7">
        <v>3.26</v>
      </c>
      <c r="E3928" s="2">
        <v>4</v>
      </c>
      <c r="F3928">
        <v>4.3099999999999996</v>
      </c>
      <c r="G3928">
        <v>4.92</v>
      </c>
      <c r="H3928" s="8">
        <v>5.24</v>
      </c>
    </row>
    <row r="3929" spans="2:8" x14ac:dyDescent="0.25">
      <c r="B3929" s="1">
        <v>40914</v>
      </c>
      <c r="C3929" s="5">
        <v>2.2400000000000002</v>
      </c>
      <c r="D3929" s="7">
        <v>3.23</v>
      </c>
      <c r="E3929" s="2">
        <v>3.97</v>
      </c>
      <c r="F3929">
        <v>4.2699999999999996</v>
      </c>
      <c r="G3929">
        <v>4.8899999999999997</v>
      </c>
      <c r="H3929" s="8">
        <v>5.19</v>
      </c>
    </row>
    <row r="3930" spans="2:8" x14ac:dyDescent="0.25">
      <c r="B3930" s="1">
        <v>40917</v>
      </c>
      <c r="C3930" s="5">
        <v>2.21</v>
      </c>
      <c r="D3930" s="7">
        <v>3.2</v>
      </c>
      <c r="E3930" s="2">
        <v>3.93</v>
      </c>
      <c r="F3930">
        <v>4.25</v>
      </c>
      <c r="G3930">
        <v>4.8899999999999997</v>
      </c>
      <c r="H3930" s="8">
        <v>5.2</v>
      </c>
    </row>
    <row r="3931" spans="2:8" x14ac:dyDescent="0.25">
      <c r="B3931" s="1">
        <v>40918</v>
      </c>
      <c r="C3931" s="5">
        <v>2.17</v>
      </c>
      <c r="D3931" s="7">
        <v>3.19</v>
      </c>
      <c r="E3931" s="2">
        <v>3.92</v>
      </c>
      <c r="F3931">
        <v>4.25</v>
      </c>
      <c r="G3931">
        <v>4.9000000000000004</v>
      </c>
      <c r="H3931" s="8">
        <v>5.19</v>
      </c>
    </row>
    <row r="3932" spans="2:8" x14ac:dyDescent="0.25">
      <c r="B3932" s="1">
        <v>40919</v>
      </c>
      <c r="C3932" s="5">
        <v>2.16</v>
      </c>
      <c r="D3932" s="7">
        <v>3.16</v>
      </c>
      <c r="E3932" s="2">
        <v>3.88</v>
      </c>
      <c r="F3932">
        <v>4.1900000000000004</v>
      </c>
      <c r="G3932">
        <v>4.8499999999999996</v>
      </c>
      <c r="H3932" s="8">
        <v>5.14</v>
      </c>
    </row>
    <row r="3933" spans="2:8" x14ac:dyDescent="0.25">
      <c r="B3933" s="1">
        <v>40920</v>
      </c>
      <c r="C3933" s="5">
        <v>2.14</v>
      </c>
      <c r="D3933" s="7">
        <v>3.15</v>
      </c>
      <c r="E3933" s="2">
        <v>3.88</v>
      </c>
      <c r="F3933">
        <v>4.21</v>
      </c>
      <c r="G3933">
        <v>4.8600000000000003</v>
      </c>
      <c r="H3933" s="8">
        <v>5.15</v>
      </c>
    </row>
    <row r="3934" spans="2:8" x14ac:dyDescent="0.25">
      <c r="B3934" s="1">
        <v>40921</v>
      </c>
      <c r="C3934" s="5">
        <v>2.11</v>
      </c>
      <c r="D3934" s="7">
        <v>3.11</v>
      </c>
      <c r="E3934" s="2">
        <v>3.84</v>
      </c>
      <c r="F3934">
        <v>4.1399999999999997</v>
      </c>
      <c r="G3934">
        <v>4.79</v>
      </c>
      <c r="H3934" s="8">
        <v>5.08</v>
      </c>
    </row>
    <row r="3935" spans="2:8" x14ac:dyDescent="0.25">
      <c r="B3935" s="1">
        <v>40924</v>
      </c>
      <c r="C3935" s="5">
        <v>2.1</v>
      </c>
      <c r="D3935" s="7">
        <v>3.1</v>
      </c>
      <c r="E3935" s="2">
        <v>3.83</v>
      </c>
      <c r="F3935">
        <v>4.13</v>
      </c>
      <c r="G3935">
        <v>4.78</v>
      </c>
      <c r="H3935" s="8">
        <v>5.07</v>
      </c>
    </row>
    <row r="3936" spans="2:8" x14ac:dyDescent="0.25">
      <c r="B3936" s="1">
        <v>40925</v>
      </c>
      <c r="C3936" s="5">
        <v>2.08</v>
      </c>
      <c r="D3936" s="7">
        <v>3.08</v>
      </c>
      <c r="E3936" s="2">
        <v>3.81</v>
      </c>
      <c r="F3936">
        <v>4.12</v>
      </c>
      <c r="G3936">
        <v>4.7699999999999996</v>
      </c>
      <c r="H3936" s="8">
        <v>5.05</v>
      </c>
    </row>
    <row r="3937" spans="2:8" x14ac:dyDescent="0.25">
      <c r="B3937" s="1">
        <v>40926</v>
      </c>
      <c r="C3937" s="5">
        <v>2.0699999999999998</v>
      </c>
      <c r="D3937" s="7">
        <v>3.08</v>
      </c>
      <c r="E3937" s="2">
        <v>3.8</v>
      </c>
      <c r="F3937">
        <v>4.1500000000000004</v>
      </c>
      <c r="G3937">
        <v>4.8</v>
      </c>
      <c r="H3937" s="8">
        <v>5.1100000000000003</v>
      </c>
    </row>
    <row r="3938" spans="2:8" x14ac:dyDescent="0.25">
      <c r="B3938" s="1">
        <v>40927</v>
      </c>
      <c r="C3938" s="5">
        <v>2.04</v>
      </c>
      <c r="D3938" s="7">
        <v>3.06</v>
      </c>
      <c r="E3938" s="2">
        <v>3.8</v>
      </c>
      <c r="F3938">
        <v>4.18</v>
      </c>
      <c r="G3938">
        <v>4.83</v>
      </c>
      <c r="H3938" s="8">
        <v>5.17</v>
      </c>
    </row>
    <row r="3939" spans="2:8" x14ac:dyDescent="0.25">
      <c r="B3939" s="1">
        <v>40928</v>
      </c>
      <c r="C3939" s="5">
        <v>2.0099999999999998</v>
      </c>
      <c r="D3939" s="7">
        <v>3.05</v>
      </c>
      <c r="E3939" s="2">
        <v>3.81</v>
      </c>
      <c r="F3939">
        <v>4.22</v>
      </c>
      <c r="G3939">
        <v>4.8600000000000003</v>
      </c>
      <c r="H3939" s="8">
        <v>5.22</v>
      </c>
    </row>
    <row r="3940" spans="2:8" x14ac:dyDescent="0.25">
      <c r="B3940" s="1">
        <v>40931</v>
      </c>
      <c r="C3940" s="5">
        <v>1.96</v>
      </c>
      <c r="D3940" s="7">
        <v>3.03</v>
      </c>
      <c r="E3940" s="2">
        <v>3.8</v>
      </c>
      <c r="F3940">
        <v>4.2300000000000004</v>
      </c>
      <c r="G3940">
        <v>4.87</v>
      </c>
      <c r="H3940" s="8">
        <v>5.25</v>
      </c>
    </row>
    <row r="3941" spans="2:8" x14ac:dyDescent="0.25">
      <c r="B3941" s="1">
        <v>40932</v>
      </c>
      <c r="C3941" s="5">
        <v>1.93</v>
      </c>
      <c r="D3941" s="7">
        <v>3</v>
      </c>
      <c r="E3941" s="2">
        <v>3.76</v>
      </c>
      <c r="F3941">
        <v>4.21</v>
      </c>
      <c r="G3941">
        <v>4.83</v>
      </c>
      <c r="H3941" s="8">
        <v>5.24</v>
      </c>
    </row>
    <row r="3942" spans="2:8" x14ac:dyDescent="0.25">
      <c r="B3942" s="1">
        <v>40933</v>
      </c>
      <c r="C3942" s="5">
        <v>1.9</v>
      </c>
      <c r="D3942" s="7">
        <v>2.9</v>
      </c>
      <c r="E3942" s="2">
        <v>3.66</v>
      </c>
      <c r="F3942">
        <v>4.1500000000000004</v>
      </c>
      <c r="G3942">
        <v>4.7699999999999996</v>
      </c>
      <c r="H3942" s="8">
        <v>5.22</v>
      </c>
    </row>
    <row r="3943" spans="2:8" x14ac:dyDescent="0.25">
      <c r="B3943" s="1">
        <v>40934</v>
      </c>
      <c r="C3943" s="5">
        <v>1.86</v>
      </c>
      <c r="D3943" s="7">
        <v>2.81</v>
      </c>
      <c r="E3943" s="2">
        <v>3.55</v>
      </c>
      <c r="F3943">
        <v>4.04</v>
      </c>
      <c r="G3943">
        <v>4.6900000000000004</v>
      </c>
      <c r="H3943" s="8">
        <v>5.14</v>
      </c>
    </row>
    <row r="3944" spans="2:8" x14ac:dyDescent="0.25">
      <c r="B3944" s="1">
        <v>40935</v>
      </c>
      <c r="C3944" s="5">
        <v>1.83</v>
      </c>
      <c r="D3944" s="7">
        <v>2.78</v>
      </c>
      <c r="E3944" s="2">
        <v>3.52</v>
      </c>
      <c r="F3944">
        <v>3.99</v>
      </c>
      <c r="G3944">
        <v>4.66</v>
      </c>
      <c r="H3944" s="8">
        <v>5.1100000000000003</v>
      </c>
    </row>
    <row r="3945" spans="2:8" x14ac:dyDescent="0.25">
      <c r="B3945" s="1">
        <v>40938</v>
      </c>
      <c r="C3945" s="5">
        <v>1.82</v>
      </c>
      <c r="D3945" s="7">
        <v>2.77</v>
      </c>
      <c r="E3945" s="2">
        <v>3.52</v>
      </c>
      <c r="F3945">
        <v>3.94</v>
      </c>
      <c r="G3945">
        <v>4.5999999999999996</v>
      </c>
      <c r="H3945" s="8">
        <v>5.03</v>
      </c>
    </row>
    <row r="3946" spans="2:8" x14ac:dyDescent="0.25">
      <c r="B3946" s="1">
        <v>40939</v>
      </c>
      <c r="C3946" s="5">
        <v>1.87</v>
      </c>
      <c r="D3946" s="7">
        <v>2.8</v>
      </c>
      <c r="E3946" s="2">
        <v>3.48</v>
      </c>
      <c r="F3946">
        <v>3.95</v>
      </c>
      <c r="G3946">
        <v>4.63</v>
      </c>
      <c r="H3946" s="8">
        <v>5</v>
      </c>
    </row>
    <row r="3947" spans="2:8" x14ac:dyDescent="0.25">
      <c r="B3947" s="1">
        <v>40940</v>
      </c>
      <c r="C3947" s="5">
        <v>1.87</v>
      </c>
      <c r="D3947" s="7">
        <v>2.78</v>
      </c>
      <c r="E3947" s="2">
        <v>3.47</v>
      </c>
      <c r="F3947">
        <v>3.96</v>
      </c>
      <c r="G3947">
        <v>4.6500000000000004</v>
      </c>
      <c r="H3947" s="8">
        <v>5.0599999999999996</v>
      </c>
    </row>
    <row r="3948" spans="2:8" x14ac:dyDescent="0.25">
      <c r="B3948" s="1">
        <v>40941</v>
      </c>
      <c r="C3948" s="5">
        <v>1.84</v>
      </c>
      <c r="D3948" s="7">
        <v>2.74</v>
      </c>
      <c r="E3948" s="2">
        <v>3.43</v>
      </c>
      <c r="F3948">
        <v>3.92</v>
      </c>
      <c r="G3948">
        <v>4.62</v>
      </c>
      <c r="H3948" s="8">
        <v>5.04</v>
      </c>
    </row>
    <row r="3949" spans="2:8" x14ac:dyDescent="0.25">
      <c r="B3949" s="1">
        <v>40942</v>
      </c>
      <c r="C3949" s="5">
        <v>1.82</v>
      </c>
      <c r="D3949" s="7">
        <v>2.75</v>
      </c>
      <c r="E3949" s="2">
        <v>3.45</v>
      </c>
      <c r="F3949">
        <v>4</v>
      </c>
      <c r="G3949">
        <v>4.7</v>
      </c>
      <c r="H3949" s="8">
        <v>5.14</v>
      </c>
    </row>
    <row r="3950" spans="2:8" x14ac:dyDescent="0.25">
      <c r="B3950" s="1">
        <v>40945</v>
      </c>
      <c r="C3950" s="5">
        <v>1.78</v>
      </c>
      <c r="D3950" s="7">
        <v>2.71</v>
      </c>
      <c r="E3950" s="2">
        <v>3.4</v>
      </c>
      <c r="F3950">
        <v>3.94</v>
      </c>
      <c r="G3950">
        <v>4.6500000000000004</v>
      </c>
      <c r="H3950" s="8">
        <v>5.0599999999999996</v>
      </c>
    </row>
    <row r="3951" spans="2:8" x14ac:dyDescent="0.25">
      <c r="B3951" s="1">
        <v>40946</v>
      </c>
      <c r="C3951" s="5">
        <v>1.77</v>
      </c>
      <c r="D3951" s="7">
        <v>2.73</v>
      </c>
      <c r="E3951" s="2">
        <v>3.43</v>
      </c>
      <c r="F3951">
        <v>3.99</v>
      </c>
      <c r="G3951">
        <v>4.7</v>
      </c>
      <c r="H3951" s="8">
        <v>5.0999999999999996</v>
      </c>
    </row>
    <row r="3952" spans="2:8" x14ac:dyDescent="0.25">
      <c r="B3952" s="1">
        <v>40947</v>
      </c>
      <c r="C3952" s="5">
        <v>1.77</v>
      </c>
      <c r="D3952" s="7">
        <v>2.71</v>
      </c>
      <c r="E3952" s="2">
        <v>3.43</v>
      </c>
      <c r="F3952">
        <v>3.98</v>
      </c>
      <c r="G3952">
        <v>4.7</v>
      </c>
      <c r="H3952" s="8">
        <v>5.08</v>
      </c>
    </row>
    <row r="3953" spans="2:8" x14ac:dyDescent="0.25">
      <c r="B3953" s="1">
        <v>40948</v>
      </c>
      <c r="C3953" s="5">
        <v>1.77</v>
      </c>
      <c r="D3953" s="7">
        <v>2.73</v>
      </c>
      <c r="E3953" s="2">
        <v>3.45</v>
      </c>
      <c r="F3953">
        <v>4</v>
      </c>
      <c r="G3953">
        <v>4.72</v>
      </c>
      <c r="H3953" s="8">
        <v>5.12</v>
      </c>
    </row>
    <row r="3954" spans="2:8" x14ac:dyDescent="0.25">
      <c r="B3954" s="1">
        <v>40949</v>
      </c>
      <c r="C3954" s="5">
        <v>1.78</v>
      </c>
      <c r="D3954" s="7">
        <v>2.7</v>
      </c>
      <c r="E3954" s="2">
        <v>3.41</v>
      </c>
      <c r="F3954">
        <v>3.94</v>
      </c>
      <c r="G3954">
        <v>4.66</v>
      </c>
      <c r="H3954" s="8">
        <v>5.0599999999999996</v>
      </c>
    </row>
    <row r="3955" spans="2:8" x14ac:dyDescent="0.25">
      <c r="B3955" s="1">
        <v>40952</v>
      </c>
      <c r="C3955" s="5">
        <v>1.77</v>
      </c>
      <c r="D3955" s="7">
        <v>2.72</v>
      </c>
      <c r="E3955" s="2">
        <v>3.42</v>
      </c>
      <c r="F3955">
        <v>3.97</v>
      </c>
      <c r="G3955">
        <v>4.6900000000000004</v>
      </c>
      <c r="H3955" s="8">
        <v>5.09</v>
      </c>
    </row>
    <row r="3956" spans="2:8" x14ac:dyDescent="0.25">
      <c r="B3956" s="1">
        <v>40953</v>
      </c>
      <c r="C3956" s="5">
        <v>1.76</v>
      </c>
      <c r="D3956" s="7">
        <v>2.69</v>
      </c>
      <c r="E3956" s="2">
        <v>3.39</v>
      </c>
      <c r="F3956">
        <v>3.91</v>
      </c>
      <c r="G3956">
        <v>4.62</v>
      </c>
      <c r="H3956" s="8">
        <v>5</v>
      </c>
    </row>
    <row r="3957" spans="2:8" x14ac:dyDescent="0.25">
      <c r="B3957" s="1">
        <v>40954</v>
      </c>
      <c r="C3957" s="5">
        <v>1.77</v>
      </c>
      <c r="D3957" s="7">
        <v>2.68</v>
      </c>
      <c r="E3957" s="2">
        <v>3.39</v>
      </c>
      <c r="F3957">
        <v>3.92</v>
      </c>
      <c r="G3957">
        <v>4.6100000000000003</v>
      </c>
      <c r="H3957" s="8">
        <v>5.03</v>
      </c>
    </row>
    <row r="3958" spans="2:8" x14ac:dyDescent="0.25">
      <c r="B3958" s="1">
        <v>40955</v>
      </c>
      <c r="C3958" s="5">
        <v>1.8</v>
      </c>
      <c r="D3958" s="7">
        <v>2.76</v>
      </c>
      <c r="E3958" s="2">
        <v>3.47</v>
      </c>
      <c r="F3958">
        <v>3.99</v>
      </c>
      <c r="G3958">
        <v>4.68</v>
      </c>
      <c r="H3958" s="8">
        <v>5.09</v>
      </c>
    </row>
    <row r="3959" spans="2:8" x14ac:dyDescent="0.25">
      <c r="B3959" s="1">
        <v>40956</v>
      </c>
      <c r="C3959" s="5">
        <v>1.78</v>
      </c>
      <c r="D3959" s="7">
        <v>2.73</v>
      </c>
      <c r="E3959" s="2">
        <v>3.45</v>
      </c>
      <c r="F3959">
        <v>3.98</v>
      </c>
      <c r="G3959">
        <v>4.6900000000000004</v>
      </c>
      <c r="H3959" s="8">
        <v>5.09</v>
      </c>
    </row>
    <row r="3960" spans="2:8" x14ac:dyDescent="0.25">
      <c r="B3960" s="1">
        <v>40959</v>
      </c>
      <c r="C3960" s="5">
        <v>1.76</v>
      </c>
      <c r="D3960" s="7">
        <v>2.73</v>
      </c>
      <c r="E3960" s="2">
        <v>3.45</v>
      </c>
      <c r="F3960">
        <v>3.98</v>
      </c>
      <c r="G3960">
        <v>4.68</v>
      </c>
      <c r="H3960" s="8">
        <v>5.09</v>
      </c>
    </row>
    <row r="3961" spans="2:8" x14ac:dyDescent="0.25">
      <c r="B3961" s="1">
        <v>40960</v>
      </c>
      <c r="C3961" s="5">
        <v>1.77</v>
      </c>
      <c r="D3961" s="7">
        <v>2.75</v>
      </c>
      <c r="E3961" s="2">
        <v>3.46</v>
      </c>
      <c r="F3961">
        <v>4</v>
      </c>
      <c r="G3961">
        <v>4.71</v>
      </c>
      <c r="H3961" s="8">
        <v>5.1100000000000003</v>
      </c>
    </row>
    <row r="3962" spans="2:8" x14ac:dyDescent="0.25">
      <c r="B3962" s="1">
        <v>40961</v>
      </c>
      <c r="C3962" s="5">
        <v>1.75</v>
      </c>
      <c r="D3962" s="7">
        <v>2.7</v>
      </c>
      <c r="E3962" s="2">
        <v>3.42</v>
      </c>
      <c r="F3962">
        <v>3.95</v>
      </c>
      <c r="G3962">
        <v>4.68</v>
      </c>
      <c r="H3962" s="8">
        <v>5.0599999999999996</v>
      </c>
    </row>
    <row r="3963" spans="2:8" x14ac:dyDescent="0.25">
      <c r="B3963" s="1">
        <v>40962</v>
      </c>
      <c r="C3963" s="5">
        <v>1.75</v>
      </c>
      <c r="D3963" s="7">
        <v>2.69</v>
      </c>
      <c r="E3963" s="2">
        <v>3.41</v>
      </c>
      <c r="F3963">
        <v>3.92</v>
      </c>
      <c r="G3963">
        <v>4.6500000000000004</v>
      </c>
      <c r="H3963" s="8">
        <v>5.03</v>
      </c>
    </row>
    <row r="3964" spans="2:8" x14ac:dyDescent="0.25">
      <c r="B3964" s="1">
        <v>40963</v>
      </c>
      <c r="C3964" s="5">
        <v>1.75</v>
      </c>
      <c r="D3964" s="7">
        <v>2.68</v>
      </c>
      <c r="E3964" s="2">
        <v>3.4</v>
      </c>
      <c r="F3964">
        <v>3.9</v>
      </c>
      <c r="G3964">
        <v>4.63</v>
      </c>
      <c r="H3964" s="8">
        <v>5</v>
      </c>
    </row>
    <row r="3965" spans="2:8" x14ac:dyDescent="0.25">
      <c r="B3965" s="1">
        <v>40966</v>
      </c>
      <c r="C3965" s="5">
        <v>1.72</v>
      </c>
      <c r="D3965" s="7">
        <v>2.65</v>
      </c>
      <c r="E3965" s="2">
        <v>3.37</v>
      </c>
      <c r="F3965">
        <v>3.85</v>
      </c>
      <c r="G3965">
        <v>4.58</v>
      </c>
      <c r="H3965" s="8">
        <v>4.9400000000000004</v>
      </c>
    </row>
    <row r="3966" spans="2:8" x14ac:dyDescent="0.25">
      <c r="B3966" s="1">
        <v>40967</v>
      </c>
      <c r="C3966" s="5">
        <v>1.7</v>
      </c>
      <c r="D3966" s="7">
        <v>2.62</v>
      </c>
      <c r="E3966" s="2">
        <v>3.34</v>
      </c>
      <c r="F3966">
        <v>3.83</v>
      </c>
      <c r="G3966">
        <v>4.5599999999999996</v>
      </c>
      <c r="H3966" s="8">
        <v>4.9400000000000004</v>
      </c>
    </row>
    <row r="3967" spans="2:8" x14ac:dyDescent="0.25">
      <c r="B3967" s="1">
        <v>40968</v>
      </c>
      <c r="C3967" s="5">
        <v>1.72</v>
      </c>
      <c r="D3967" s="7">
        <v>2.63</v>
      </c>
      <c r="E3967" s="2">
        <v>3.32</v>
      </c>
      <c r="F3967">
        <v>3.9</v>
      </c>
      <c r="G3967">
        <v>4.63</v>
      </c>
      <c r="H3967" s="8">
        <v>4.96</v>
      </c>
    </row>
    <row r="3968" spans="2:8" x14ac:dyDescent="0.25">
      <c r="B3968" s="1">
        <v>40969</v>
      </c>
      <c r="C3968" s="5">
        <v>1.7</v>
      </c>
      <c r="D3968" s="7">
        <v>2.63</v>
      </c>
      <c r="E3968" s="2">
        <v>3.33</v>
      </c>
      <c r="F3968">
        <v>3.93</v>
      </c>
      <c r="G3968">
        <v>4.6900000000000004</v>
      </c>
      <c r="H3968" s="8">
        <v>5.0199999999999996</v>
      </c>
    </row>
    <row r="3969" spans="2:8" x14ac:dyDescent="0.25">
      <c r="B3969" s="1">
        <v>40970</v>
      </c>
      <c r="C3969" s="5">
        <v>1.67</v>
      </c>
      <c r="D3969" s="7">
        <v>2.57</v>
      </c>
      <c r="E3969" s="2">
        <v>3.26</v>
      </c>
      <c r="F3969">
        <v>3.87</v>
      </c>
      <c r="G3969">
        <v>4.63</v>
      </c>
      <c r="H3969" s="8">
        <v>4.97</v>
      </c>
    </row>
    <row r="3970" spans="2:8" x14ac:dyDescent="0.25">
      <c r="B3970" s="1">
        <v>40973</v>
      </c>
      <c r="C3970" s="5">
        <v>1.68</v>
      </c>
      <c r="D3970" s="7">
        <v>2.59</v>
      </c>
      <c r="E3970" s="2">
        <v>3.28</v>
      </c>
      <c r="F3970">
        <v>3.89</v>
      </c>
      <c r="G3970">
        <v>4.63</v>
      </c>
      <c r="H3970" s="8">
        <v>5</v>
      </c>
    </row>
    <row r="3971" spans="2:8" x14ac:dyDescent="0.25">
      <c r="B3971" s="1">
        <v>40974</v>
      </c>
      <c r="C3971" s="5">
        <v>1.68</v>
      </c>
      <c r="D3971" s="7">
        <v>2.58</v>
      </c>
      <c r="E3971" s="2">
        <v>3.26</v>
      </c>
      <c r="F3971">
        <v>3.87</v>
      </c>
      <c r="G3971">
        <v>4.59</v>
      </c>
      <c r="H3971" s="8">
        <v>4.9800000000000004</v>
      </c>
    </row>
    <row r="3972" spans="2:8" x14ac:dyDescent="0.25">
      <c r="B3972" s="1">
        <v>40975</v>
      </c>
      <c r="C3972" s="5">
        <v>1.7</v>
      </c>
      <c r="D3972" s="7">
        <v>2.6</v>
      </c>
      <c r="E3972" s="2">
        <v>3.27</v>
      </c>
      <c r="F3972">
        <v>3.89</v>
      </c>
      <c r="G3972">
        <v>4.6100000000000003</v>
      </c>
      <c r="H3972" s="8">
        <v>5.0199999999999996</v>
      </c>
    </row>
    <row r="3973" spans="2:8" x14ac:dyDescent="0.25">
      <c r="B3973" s="1">
        <v>40976</v>
      </c>
      <c r="C3973" s="5">
        <v>1.69</v>
      </c>
      <c r="D3973" s="7">
        <v>2.61</v>
      </c>
      <c r="E3973" s="2">
        <v>3.29</v>
      </c>
      <c r="F3973">
        <v>3.92</v>
      </c>
      <c r="G3973">
        <v>4.6500000000000004</v>
      </c>
      <c r="H3973" s="8">
        <v>5.0599999999999996</v>
      </c>
    </row>
    <row r="3974" spans="2:8" x14ac:dyDescent="0.25">
      <c r="B3974" s="1">
        <v>40977</v>
      </c>
      <c r="C3974" s="5">
        <v>1.7</v>
      </c>
      <c r="D3974" s="7">
        <v>2.62</v>
      </c>
      <c r="E3974" s="2">
        <v>3.31</v>
      </c>
      <c r="F3974">
        <v>3.93</v>
      </c>
      <c r="G3974">
        <v>4.67</v>
      </c>
      <c r="H3974" s="8">
        <v>5.08</v>
      </c>
    </row>
    <row r="3975" spans="2:8" x14ac:dyDescent="0.25">
      <c r="B3975" s="1">
        <v>40980</v>
      </c>
      <c r="C3975" s="5">
        <v>1.69</v>
      </c>
      <c r="D3975" s="7">
        <v>2.62</v>
      </c>
      <c r="E3975" s="2">
        <v>3.3</v>
      </c>
      <c r="F3975">
        <v>3.92</v>
      </c>
      <c r="G3975">
        <v>4.66</v>
      </c>
      <c r="H3975" s="8">
        <v>5.0599999999999996</v>
      </c>
    </row>
    <row r="3976" spans="2:8" x14ac:dyDescent="0.25">
      <c r="B3976" s="1">
        <v>40981</v>
      </c>
      <c r="C3976" s="5">
        <v>1.71</v>
      </c>
      <c r="D3976" s="7">
        <v>2.65</v>
      </c>
      <c r="E3976" s="2">
        <v>3.34</v>
      </c>
      <c r="F3976">
        <v>3.97</v>
      </c>
      <c r="G3976">
        <v>4.7300000000000004</v>
      </c>
      <c r="H3976" s="8">
        <v>5.13</v>
      </c>
    </row>
    <row r="3977" spans="2:8" x14ac:dyDescent="0.25">
      <c r="B3977" s="1">
        <v>40982</v>
      </c>
      <c r="C3977" s="5">
        <v>1.74</v>
      </c>
      <c r="D3977" s="7">
        <v>2.73</v>
      </c>
      <c r="E3977" s="2">
        <v>3.43</v>
      </c>
      <c r="F3977">
        <v>4.09</v>
      </c>
      <c r="G3977">
        <v>4.8499999999999996</v>
      </c>
      <c r="H3977" s="8">
        <v>5.25</v>
      </c>
    </row>
    <row r="3978" spans="2:8" x14ac:dyDescent="0.25">
      <c r="B3978" s="1">
        <v>40983</v>
      </c>
      <c r="C3978" s="5">
        <v>1.7</v>
      </c>
      <c r="D3978" s="7">
        <v>2.7</v>
      </c>
      <c r="E3978" s="2">
        <v>3.41</v>
      </c>
      <c r="F3978">
        <v>4.08</v>
      </c>
      <c r="G3978">
        <v>4.82</v>
      </c>
      <c r="H3978" s="8">
        <v>5.24</v>
      </c>
    </row>
    <row r="3979" spans="2:8" x14ac:dyDescent="0.25">
      <c r="B3979" s="1">
        <v>40984</v>
      </c>
      <c r="C3979" s="5">
        <v>1.69</v>
      </c>
      <c r="D3979" s="7">
        <v>2.7</v>
      </c>
      <c r="E3979" s="2">
        <v>3.41</v>
      </c>
      <c r="F3979">
        <v>4.08</v>
      </c>
      <c r="G3979">
        <v>4.84</v>
      </c>
      <c r="H3979" s="8">
        <v>5.23</v>
      </c>
    </row>
    <row r="3980" spans="2:8" x14ac:dyDescent="0.25">
      <c r="B3980" s="1">
        <v>40987</v>
      </c>
      <c r="C3980" s="5">
        <v>1.69</v>
      </c>
      <c r="D3980" s="7">
        <v>2.74</v>
      </c>
      <c r="E3980" s="2">
        <v>3.47</v>
      </c>
      <c r="F3980">
        <v>4.1399999999999997</v>
      </c>
      <c r="G3980">
        <v>4.88</v>
      </c>
      <c r="H3980" s="8">
        <v>5.29</v>
      </c>
    </row>
    <row r="3981" spans="2:8" x14ac:dyDescent="0.25">
      <c r="B3981" s="1">
        <v>40988</v>
      </c>
      <c r="C3981" s="5">
        <v>1.7</v>
      </c>
      <c r="D3981" s="7">
        <v>2.75</v>
      </c>
      <c r="E3981" s="2">
        <v>3.47</v>
      </c>
      <c r="F3981">
        <v>4.1399999999999997</v>
      </c>
      <c r="G3981">
        <v>4.88</v>
      </c>
      <c r="H3981" s="8">
        <v>5.27</v>
      </c>
    </row>
    <row r="3982" spans="2:8" x14ac:dyDescent="0.25">
      <c r="B3982" s="1">
        <v>40989</v>
      </c>
      <c r="C3982" s="5">
        <v>1.68</v>
      </c>
      <c r="D3982" s="7">
        <v>2.69</v>
      </c>
      <c r="E3982" s="2">
        <v>3.4</v>
      </c>
      <c r="F3982">
        <v>4.0599999999999996</v>
      </c>
      <c r="G3982">
        <v>4.82</v>
      </c>
      <c r="H3982" s="8">
        <v>5.19</v>
      </c>
    </row>
    <row r="3983" spans="2:8" x14ac:dyDescent="0.25">
      <c r="B3983" s="1">
        <v>40990</v>
      </c>
      <c r="C3983" s="5">
        <v>1.68</v>
      </c>
      <c r="D3983" s="7">
        <v>2.68</v>
      </c>
      <c r="E3983" s="2">
        <v>3.39</v>
      </c>
      <c r="F3983">
        <v>4.0599999999999996</v>
      </c>
      <c r="G3983">
        <v>4.8</v>
      </c>
      <c r="H3983" s="8">
        <v>5.19</v>
      </c>
    </row>
    <row r="3984" spans="2:8" x14ac:dyDescent="0.25">
      <c r="B3984" s="1">
        <v>40991</v>
      </c>
      <c r="C3984" s="5">
        <v>1.67</v>
      </c>
      <c r="D3984" s="7">
        <v>2.67</v>
      </c>
      <c r="E3984" s="2">
        <v>3.37</v>
      </c>
      <c r="F3984">
        <v>4.03</v>
      </c>
      <c r="G3984">
        <v>4.7699999999999996</v>
      </c>
      <c r="H3984" s="8">
        <v>5.15</v>
      </c>
    </row>
    <row r="3985" spans="2:8" x14ac:dyDescent="0.25">
      <c r="B3985" s="1">
        <v>40994</v>
      </c>
      <c r="C3985" s="5">
        <v>1.65</v>
      </c>
      <c r="D3985" s="7">
        <v>2.65</v>
      </c>
      <c r="E3985" s="2">
        <v>3.36</v>
      </c>
      <c r="F3985">
        <v>4.03</v>
      </c>
      <c r="G3985">
        <v>4.76</v>
      </c>
      <c r="H3985" s="8">
        <v>5.16</v>
      </c>
    </row>
    <row r="3986" spans="2:8" x14ac:dyDescent="0.25">
      <c r="B3986" s="1">
        <v>40995</v>
      </c>
      <c r="C3986" s="5">
        <v>1.63</v>
      </c>
      <c r="D3986" s="7">
        <v>2.6</v>
      </c>
      <c r="E3986" s="2">
        <v>3.29</v>
      </c>
      <c r="F3986">
        <v>3.98</v>
      </c>
      <c r="G3986">
        <v>4.72</v>
      </c>
      <c r="H3986" s="8">
        <v>5.13</v>
      </c>
    </row>
    <row r="3987" spans="2:8" x14ac:dyDescent="0.25">
      <c r="B3987" s="1">
        <v>40996</v>
      </c>
      <c r="C3987" s="5">
        <v>1.64</v>
      </c>
      <c r="D3987" s="7">
        <v>2.61</v>
      </c>
      <c r="E3987" s="2">
        <v>3.3</v>
      </c>
      <c r="F3987">
        <v>3.99</v>
      </c>
      <c r="G3987">
        <v>4.7300000000000004</v>
      </c>
      <c r="H3987" s="8">
        <v>5.14</v>
      </c>
    </row>
    <row r="3988" spans="2:8" x14ac:dyDescent="0.25">
      <c r="B3988" s="1">
        <v>40997</v>
      </c>
      <c r="C3988" s="5">
        <v>1.63</v>
      </c>
      <c r="D3988" s="7">
        <v>2.59</v>
      </c>
      <c r="E3988" s="2">
        <v>3.27</v>
      </c>
      <c r="F3988">
        <v>3.96</v>
      </c>
      <c r="G3988">
        <v>4.7</v>
      </c>
      <c r="H3988" s="8">
        <v>5.1100000000000003</v>
      </c>
    </row>
    <row r="3989" spans="2:8" x14ac:dyDescent="0.25">
      <c r="B3989" s="1">
        <v>40998</v>
      </c>
      <c r="C3989" s="5">
        <v>1.63</v>
      </c>
      <c r="D3989" s="7">
        <v>2.61</v>
      </c>
      <c r="E3989" s="2">
        <v>3.3</v>
      </c>
      <c r="F3989">
        <v>4.0199999999999996</v>
      </c>
      <c r="G3989">
        <v>4.75</v>
      </c>
      <c r="H3989" s="8">
        <v>5.18</v>
      </c>
    </row>
    <row r="3990" spans="2:8" x14ac:dyDescent="0.25">
      <c r="B3990" s="1">
        <v>40999</v>
      </c>
      <c r="C3990" s="5">
        <v>1.68</v>
      </c>
      <c r="D3990" s="7">
        <v>2.67</v>
      </c>
      <c r="E3990" s="2">
        <v>3.29</v>
      </c>
      <c r="F3990">
        <v>4.07</v>
      </c>
      <c r="G3990">
        <v>4.74</v>
      </c>
      <c r="H3990" s="8">
        <v>5.18</v>
      </c>
    </row>
    <row r="3991" spans="2:8" x14ac:dyDescent="0.25">
      <c r="B3991" s="1">
        <v>41001</v>
      </c>
      <c r="C3991" s="5">
        <v>1.67</v>
      </c>
      <c r="D3991" s="7">
        <v>2.66</v>
      </c>
      <c r="E3991" s="2">
        <v>3.28</v>
      </c>
      <c r="F3991">
        <v>4.05</v>
      </c>
      <c r="G3991">
        <v>4.71</v>
      </c>
      <c r="H3991" s="8">
        <v>5.17</v>
      </c>
    </row>
    <row r="3992" spans="2:8" x14ac:dyDescent="0.25">
      <c r="B3992" s="1">
        <v>41002</v>
      </c>
      <c r="C3992" s="5">
        <v>1.71</v>
      </c>
      <c r="D3992" s="7">
        <v>2.72</v>
      </c>
      <c r="E3992" s="2">
        <v>3.36</v>
      </c>
      <c r="F3992">
        <v>4.13</v>
      </c>
      <c r="G3992">
        <v>4.79</v>
      </c>
      <c r="H3992" s="8">
        <v>5.23</v>
      </c>
    </row>
    <row r="3993" spans="2:8" x14ac:dyDescent="0.25">
      <c r="B3993" s="1">
        <v>41003</v>
      </c>
      <c r="C3993" s="5">
        <v>1.71</v>
      </c>
      <c r="D3993" s="7">
        <v>2.7</v>
      </c>
      <c r="E3993" s="2">
        <v>3.32</v>
      </c>
      <c r="F3993">
        <v>4.0999999999999996</v>
      </c>
      <c r="G3993">
        <v>4.75</v>
      </c>
      <c r="H3993" s="8">
        <v>5.21</v>
      </c>
    </row>
    <row r="3994" spans="2:8" x14ac:dyDescent="0.25">
      <c r="B3994" s="1">
        <v>41004</v>
      </c>
      <c r="C3994" s="5">
        <v>1.71</v>
      </c>
      <c r="D3994" s="7">
        <v>2.68</v>
      </c>
      <c r="E3994" s="2">
        <v>3.3</v>
      </c>
      <c r="F3994">
        <v>4.0599999999999996</v>
      </c>
      <c r="G3994">
        <v>4.6900000000000004</v>
      </c>
      <c r="H3994" s="8">
        <v>5.17</v>
      </c>
    </row>
    <row r="3995" spans="2:8" x14ac:dyDescent="0.25">
      <c r="B3995" s="1">
        <v>41008</v>
      </c>
      <c r="C3995" s="5">
        <v>1.69</v>
      </c>
      <c r="D3995" s="7">
        <v>2.62</v>
      </c>
      <c r="E3995" s="2">
        <v>3.22</v>
      </c>
      <c r="F3995">
        <v>3.98</v>
      </c>
      <c r="G3995">
        <v>4.5999999999999996</v>
      </c>
      <c r="H3995" s="8">
        <v>5.07</v>
      </c>
    </row>
    <row r="3996" spans="2:8" x14ac:dyDescent="0.25">
      <c r="B3996" s="1">
        <v>41009</v>
      </c>
      <c r="C3996" s="5">
        <v>1.69</v>
      </c>
      <c r="D3996" s="7">
        <v>2.61</v>
      </c>
      <c r="E3996" s="2">
        <v>3.2</v>
      </c>
      <c r="F3996">
        <v>3.96</v>
      </c>
      <c r="G3996">
        <v>4.58</v>
      </c>
      <c r="H3996" s="8">
        <v>5.04</v>
      </c>
    </row>
    <row r="3997" spans="2:8" x14ac:dyDescent="0.25">
      <c r="B3997" s="1">
        <v>41010</v>
      </c>
      <c r="C3997" s="5">
        <v>1.7</v>
      </c>
      <c r="D3997" s="7">
        <v>2.63</v>
      </c>
      <c r="E3997" s="2">
        <v>3.23</v>
      </c>
      <c r="F3997">
        <v>4.01</v>
      </c>
      <c r="G3997">
        <v>4.63</v>
      </c>
      <c r="H3997" s="8">
        <v>5.09</v>
      </c>
    </row>
    <row r="3998" spans="2:8" x14ac:dyDescent="0.25">
      <c r="B3998" s="1">
        <v>41011</v>
      </c>
      <c r="C3998" s="5">
        <v>1.68</v>
      </c>
      <c r="D3998" s="7">
        <v>2.63</v>
      </c>
      <c r="E3998" s="2">
        <v>3.23</v>
      </c>
      <c r="F3998">
        <v>4.01</v>
      </c>
      <c r="G3998">
        <v>4.63</v>
      </c>
      <c r="H3998" s="8">
        <v>5.1100000000000003</v>
      </c>
    </row>
    <row r="3999" spans="2:8" x14ac:dyDescent="0.25">
      <c r="B3999" s="1">
        <v>41012</v>
      </c>
      <c r="C3999" s="5">
        <v>1.67</v>
      </c>
      <c r="D3999" s="7">
        <v>2.6</v>
      </c>
      <c r="E3999" s="2">
        <v>3.19</v>
      </c>
      <c r="F3999">
        <v>3.97</v>
      </c>
      <c r="G3999">
        <v>4.58</v>
      </c>
      <c r="H3999" s="8">
        <v>5.05</v>
      </c>
    </row>
    <row r="4000" spans="2:8" x14ac:dyDescent="0.25">
      <c r="B4000" s="1">
        <v>41015</v>
      </c>
      <c r="C4000" s="5">
        <v>1.66</v>
      </c>
      <c r="D4000" s="7">
        <v>2.6</v>
      </c>
      <c r="E4000" s="2">
        <v>3.18</v>
      </c>
      <c r="F4000">
        <v>3.94</v>
      </c>
      <c r="G4000">
        <v>4.55</v>
      </c>
      <c r="H4000" s="8">
        <v>5.01</v>
      </c>
    </row>
    <row r="4001" spans="2:8" x14ac:dyDescent="0.25">
      <c r="B4001" s="1">
        <v>41016</v>
      </c>
      <c r="C4001" s="5">
        <v>1.66</v>
      </c>
      <c r="D4001" s="7">
        <v>2.61</v>
      </c>
      <c r="E4001" s="2">
        <v>3.2</v>
      </c>
      <c r="F4001">
        <v>3.96</v>
      </c>
      <c r="G4001">
        <v>4.58</v>
      </c>
      <c r="H4001" s="8">
        <v>5.05</v>
      </c>
    </row>
    <row r="4002" spans="2:8" x14ac:dyDescent="0.25">
      <c r="B4002" s="1">
        <v>41017</v>
      </c>
      <c r="C4002" s="5">
        <v>1.66</v>
      </c>
      <c r="D4002" s="7">
        <v>2.6</v>
      </c>
      <c r="E4002" s="2">
        <v>3.19</v>
      </c>
      <c r="F4002">
        <v>3.94</v>
      </c>
      <c r="G4002">
        <v>4.57</v>
      </c>
      <c r="H4002" s="8">
        <v>5.0199999999999996</v>
      </c>
    </row>
    <row r="4003" spans="2:8" x14ac:dyDescent="0.25">
      <c r="B4003" s="1">
        <v>41018</v>
      </c>
      <c r="C4003" s="5">
        <v>1.66</v>
      </c>
      <c r="D4003" s="7">
        <v>2.58</v>
      </c>
      <c r="E4003" s="2">
        <v>3.17</v>
      </c>
      <c r="F4003">
        <v>3.91</v>
      </c>
      <c r="G4003">
        <v>4.55</v>
      </c>
      <c r="H4003" s="8">
        <v>5.01</v>
      </c>
    </row>
    <row r="4004" spans="2:8" x14ac:dyDescent="0.25">
      <c r="B4004" s="1">
        <v>41019</v>
      </c>
      <c r="C4004" s="5">
        <v>1.66</v>
      </c>
      <c r="D4004" s="7">
        <v>2.59</v>
      </c>
      <c r="E4004" s="2">
        <v>3.19</v>
      </c>
      <c r="F4004">
        <v>3.93</v>
      </c>
      <c r="G4004">
        <v>4.57</v>
      </c>
      <c r="H4004" s="8">
        <v>5.03</v>
      </c>
    </row>
    <row r="4005" spans="2:8" x14ac:dyDescent="0.25">
      <c r="B4005" s="1">
        <v>41022</v>
      </c>
      <c r="C4005" s="5">
        <v>1.65</v>
      </c>
      <c r="D4005" s="7">
        <v>2.58</v>
      </c>
      <c r="E4005" s="2">
        <v>3.17</v>
      </c>
      <c r="F4005">
        <v>3.91</v>
      </c>
      <c r="G4005">
        <v>4.54</v>
      </c>
      <c r="H4005" s="8">
        <v>5</v>
      </c>
    </row>
    <row r="4006" spans="2:8" x14ac:dyDescent="0.25">
      <c r="B4006" s="1">
        <v>41023</v>
      </c>
      <c r="C4006" s="5">
        <v>1.66</v>
      </c>
      <c r="D4006" s="7">
        <v>2.59</v>
      </c>
      <c r="E4006" s="2">
        <v>3.18</v>
      </c>
      <c r="F4006">
        <v>3.94</v>
      </c>
      <c r="G4006">
        <v>4.57</v>
      </c>
      <c r="H4006" s="8">
        <v>5.03</v>
      </c>
    </row>
    <row r="4007" spans="2:8" x14ac:dyDescent="0.25">
      <c r="B4007" s="1">
        <v>41024</v>
      </c>
      <c r="C4007" s="5">
        <v>1.65</v>
      </c>
      <c r="D4007" s="7">
        <v>2.59</v>
      </c>
      <c r="E4007" s="2">
        <v>3.19</v>
      </c>
      <c r="F4007">
        <v>3.94</v>
      </c>
      <c r="G4007">
        <v>4.58</v>
      </c>
      <c r="H4007" s="8">
        <v>5.0599999999999996</v>
      </c>
    </row>
    <row r="4008" spans="2:8" x14ac:dyDescent="0.25">
      <c r="B4008" s="1">
        <v>41025</v>
      </c>
      <c r="C4008" s="5">
        <v>1.65</v>
      </c>
      <c r="D4008" s="7">
        <v>2.57</v>
      </c>
      <c r="E4008" s="2">
        <v>3.16</v>
      </c>
      <c r="F4008">
        <v>3.91</v>
      </c>
      <c r="G4008">
        <v>4.55</v>
      </c>
      <c r="H4008" s="8">
        <v>5.04</v>
      </c>
    </row>
    <row r="4009" spans="2:8" x14ac:dyDescent="0.25">
      <c r="B4009" s="1">
        <v>41026</v>
      </c>
      <c r="C4009" s="5">
        <v>1.64</v>
      </c>
      <c r="D4009" s="7">
        <v>2.5499999999999998</v>
      </c>
      <c r="E4009" s="2">
        <v>3.14</v>
      </c>
      <c r="F4009">
        <v>3.88</v>
      </c>
      <c r="G4009">
        <v>4.53</v>
      </c>
      <c r="H4009" s="8">
        <v>5.0199999999999996</v>
      </c>
    </row>
    <row r="4010" spans="2:8" x14ac:dyDescent="0.25">
      <c r="B4010" s="1">
        <v>41029</v>
      </c>
      <c r="C4010" s="5">
        <v>1.7</v>
      </c>
      <c r="D4010" s="7">
        <v>2.57</v>
      </c>
      <c r="E4010" s="2">
        <v>3.13</v>
      </c>
      <c r="F4010">
        <v>3.89</v>
      </c>
      <c r="G4010">
        <v>4.5599999999999996</v>
      </c>
      <c r="H4010" s="8">
        <v>5.0199999999999996</v>
      </c>
    </row>
    <row r="4011" spans="2:8" x14ac:dyDescent="0.25">
      <c r="B4011" s="1">
        <v>41030</v>
      </c>
      <c r="C4011" s="5">
        <v>1.7</v>
      </c>
      <c r="D4011" s="7">
        <v>2.58</v>
      </c>
      <c r="E4011" s="2">
        <v>3.15</v>
      </c>
      <c r="F4011">
        <v>3.92</v>
      </c>
      <c r="G4011">
        <v>4.59</v>
      </c>
      <c r="H4011" s="8">
        <v>5.0599999999999996</v>
      </c>
    </row>
    <row r="4012" spans="2:8" x14ac:dyDescent="0.25">
      <c r="B4012" s="1">
        <v>41031</v>
      </c>
      <c r="C4012" s="5">
        <v>1.69</v>
      </c>
      <c r="D4012" s="7">
        <v>2.56</v>
      </c>
      <c r="E4012" s="2">
        <v>3.12</v>
      </c>
      <c r="F4012">
        <v>3.87</v>
      </c>
      <c r="G4012">
        <v>4.5599999999999996</v>
      </c>
      <c r="H4012" s="8">
        <v>5.01</v>
      </c>
    </row>
    <row r="4013" spans="2:8" x14ac:dyDescent="0.25">
      <c r="B4013" s="1">
        <v>41032</v>
      </c>
      <c r="C4013" s="5">
        <v>1.68</v>
      </c>
      <c r="D4013" s="7">
        <v>2.54</v>
      </c>
      <c r="E4013" s="2">
        <v>3.1</v>
      </c>
      <c r="F4013">
        <v>3.86</v>
      </c>
      <c r="G4013">
        <v>4.55</v>
      </c>
      <c r="H4013" s="8">
        <v>5</v>
      </c>
    </row>
    <row r="4014" spans="2:8" x14ac:dyDescent="0.25">
      <c r="B4014" s="1">
        <v>41033</v>
      </c>
      <c r="C4014" s="5">
        <v>1.67</v>
      </c>
      <c r="D4014" s="7">
        <v>2.52</v>
      </c>
      <c r="E4014" s="2">
        <v>3.07</v>
      </c>
      <c r="F4014">
        <v>3.83</v>
      </c>
      <c r="G4014">
        <v>4.5199999999999996</v>
      </c>
      <c r="H4014" s="8">
        <v>4.97</v>
      </c>
    </row>
    <row r="4015" spans="2:8" x14ac:dyDescent="0.25">
      <c r="B4015" s="1">
        <v>41036</v>
      </c>
      <c r="C4015" s="5">
        <v>1.67</v>
      </c>
      <c r="D4015" s="7">
        <v>2.5299999999999998</v>
      </c>
      <c r="E4015" s="2">
        <v>3.07</v>
      </c>
      <c r="F4015">
        <v>3.84</v>
      </c>
      <c r="G4015">
        <v>4.53</v>
      </c>
      <c r="H4015" s="8">
        <v>4.97</v>
      </c>
    </row>
    <row r="4016" spans="2:8" x14ac:dyDescent="0.25">
      <c r="B4016" s="1">
        <v>41037</v>
      </c>
      <c r="C4016" s="5">
        <v>1.67</v>
      </c>
      <c r="D4016" s="7">
        <v>2.52</v>
      </c>
      <c r="E4016" s="2">
        <v>3.06</v>
      </c>
      <c r="F4016">
        <v>3.8</v>
      </c>
      <c r="G4016">
        <v>4.49</v>
      </c>
      <c r="H4016" s="8">
        <v>4.93</v>
      </c>
    </row>
    <row r="4017" spans="2:8" x14ac:dyDescent="0.25">
      <c r="B4017" s="1">
        <v>41038</v>
      </c>
      <c r="C4017" s="5">
        <v>1.7</v>
      </c>
      <c r="D4017" s="7">
        <v>2.52</v>
      </c>
      <c r="E4017" s="2">
        <v>3.06</v>
      </c>
      <c r="F4017">
        <v>3.82</v>
      </c>
      <c r="G4017">
        <v>4.5</v>
      </c>
      <c r="H4017" s="8">
        <v>4.96</v>
      </c>
    </row>
    <row r="4018" spans="2:8" x14ac:dyDescent="0.25">
      <c r="B4018" s="1">
        <v>41039</v>
      </c>
      <c r="C4018" s="5">
        <v>1.7</v>
      </c>
      <c r="D4018" s="7">
        <v>2.5299999999999998</v>
      </c>
      <c r="E4018" s="2">
        <v>3.08</v>
      </c>
      <c r="F4018">
        <v>3.83</v>
      </c>
      <c r="G4018">
        <v>4.5199999999999996</v>
      </c>
      <c r="H4018" s="8">
        <v>4.9800000000000004</v>
      </c>
    </row>
    <row r="4019" spans="2:8" x14ac:dyDescent="0.25">
      <c r="B4019" s="1">
        <v>41040</v>
      </c>
      <c r="C4019" s="5">
        <v>1.7</v>
      </c>
      <c r="D4019" s="7">
        <v>2.52</v>
      </c>
      <c r="E4019" s="2">
        <v>3.06</v>
      </c>
      <c r="F4019">
        <v>3.81</v>
      </c>
      <c r="G4019">
        <v>4.49</v>
      </c>
      <c r="H4019" s="8">
        <v>4.9400000000000004</v>
      </c>
    </row>
    <row r="4020" spans="2:8" x14ac:dyDescent="0.25">
      <c r="B4020" s="1">
        <v>41043</v>
      </c>
      <c r="C4020" s="5">
        <v>1.72</v>
      </c>
      <c r="D4020" s="7">
        <v>2.54</v>
      </c>
      <c r="E4020" s="2">
        <v>3.06</v>
      </c>
      <c r="F4020">
        <v>3.82</v>
      </c>
      <c r="G4020">
        <v>4.49</v>
      </c>
      <c r="H4020" s="8">
        <v>4.9000000000000004</v>
      </c>
    </row>
    <row r="4021" spans="2:8" x14ac:dyDescent="0.25">
      <c r="B4021" s="1">
        <v>41044</v>
      </c>
      <c r="C4021" s="5">
        <v>1.74</v>
      </c>
      <c r="D4021" s="7">
        <v>2.57</v>
      </c>
      <c r="E4021" s="2">
        <v>3.09</v>
      </c>
      <c r="F4021">
        <v>3.83</v>
      </c>
      <c r="G4021">
        <v>4.49</v>
      </c>
      <c r="H4021" s="8">
        <v>4.9000000000000004</v>
      </c>
    </row>
    <row r="4022" spans="2:8" x14ac:dyDescent="0.25">
      <c r="B4022" s="1">
        <v>41045</v>
      </c>
      <c r="C4022" s="5">
        <v>1.78</v>
      </c>
      <c r="D4022" s="7">
        <v>2.61</v>
      </c>
      <c r="E4022" s="2">
        <v>3.13</v>
      </c>
      <c r="F4022">
        <v>3.86</v>
      </c>
      <c r="G4022">
        <v>4.5</v>
      </c>
      <c r="H4022" s="8">
        <v>4.91</v>
      </c>
    </row>
    <row r="4023" spans="2:8" x14ac:dyDescent="0.25">
      <c r="B4023" s="1">
        <v>41046</v>
      </c>
      <c r="C4023" s="5">
        <v>1.83</v>
      </c>
      <c r="D4023" s="7">
        <v>2.65</v>
      </c>
      <c r="E4023" s="2">
        <v>3.16</v>
      </c>
      <c r="F4023">
        <v>3.86</v>
      </c>
      <c r="G4023">
        <v>4.49</v>
      </c>
      <c r="H4023" s="8">
        <v>4.87</v>
      </c>
    </row>
    <row r="4024" spans="2:8" x14ac:dyDescent="0.25">
      <c r="B4024" s="1">
        <v>41047</v>
      </c>
      <c r="C4024" s="5">
        <v>1.87</v>
      </c>
      <c r="D4024" s="7">
        <v>2.71</v>
      </c>
      <c r="E4024" s="2">
        <v>3.21</v>
      </c>
      <c r="F4024">
        <v>3.93</v>
      </c>
      <c r="G4024">
        <v>4.55</v>
      </c>
      <c r="H4024" s="8">
        <v>4.91</v>
      </c>
    </row>
    <row r="4025" spans="2:8" x14ac:dyDescent="0.25">
      <c r="B4025" s="1">
        <v>41050</v>
      </c>
      <c r="C4025" s="5">
        <v>1.87</v>
      </c>
      <c r="D4025" s="7">
        <v>2.73</v>
      </c>
      <c r="E4025" s="2">
        <v>3.24</v>
      </c>
      <c r="F4025">
        <v>3.96</v>
      </c>
      <c r="G4025">
        <v>4.5999999999999996</v>
      </c>
      <c r="H4025" s="8">
        <v>4.9400000000000004</v>
      </c>
    </row>
    <row r="4026" spans="2:8" x14ac:dyDescent="0.25">
      <c r="B4026" s="1">
        <v>41051</v>
      </c>
      <c r="C4026" s="5">
        <v>1.86</v>
      </c>
      <c r="D4026" s="7">
        <v>2.73</v>
      </c>
      <c r="E4026" s="2">
        <v>3.26</v>
      </c>
      <c r="F4026">
        <v>3.99</v>
      </c>
      <c r="G4026">
        <v>4.6399999999999997</v>
      </c>
      <c r="H4026" s="8">
        <v>5.0199999999999996</v>
      </c>
    </row>
    <row r="4027" spans="2:8" x14ac:dyDescent="0.25">
      <c r="B4027" s="1">
        <v>41052</v>
      </c>
      <c r="C4027" s="5">
        <v>1.88</v>
      </c>
      <c r="D4027" s="7">
        <v>2.72</v>
      </c>
      <c r="E4027" s="2">
        <v>3.24</v>
      </c>
      <c r="F4027">
        <v>3.95</v>
      </c>
      <c r="G4027">
        <v>4.59</v>
      </c>
      <c r="H4027" s="8">
        <v>4.95</v>
      </c>
    </row>
    <row r="4028" spans="2:8" x14ac:dyDescent="0.25">
      <c r="B4028" s="1">
        <v>41053</v>
      </c>
      <c r="C4028" s="5">
        <v>1.89</v>
      </c>
      <c r="D4028" s="7">
        <v>2.75</v>
      </c>
      <c r="E4028" s="2">
        <v>3.26</v>
      </c>
      <c r="F4028">
        <v>3.98</v>
      </c>
      <c r="G4028">
        <v>4.62</v>
      </c>
      <c r="H4028" s="8">
        <v>5</v>
      </c>
    </row>
    <row r="4029" spans="2:8" x14ac:dyDescent="0.25">
      <c r="B4029" s="1">
        <v>41054</v>
      </c>
      <c r="C4029" s="5">
        <v>1.88</v>
      </c>
      <c r="D4029" s="7">
        <v>2.73</v>
      </c>
      <c r="E4029" s="2">
        <v>3.25</v>
      </c>
      <c r="F4029">
        <v>3.96</v>
      </c>
      <c r="G4029">
        <v>4.5999999999999996</v>
      </c>
      <c r="H4029" s="8">
        <v>4.99</v>
      </c>
    </row>
    <row r="4030" spans="2:8" x14ac:dyDescent="0.25">
      <c r="B4030" s="1">
        <v>41057</v>
      </c>
      <c r="C4030" s="5">
        <v>1.86</v>
      </c>
      <c r="D4030" s="7">
        <v>2.73</v>
      </c>
      <c r="E4030" s="2">
        <v>3.24</v>
      </c>
      <c r="F4030">
        <v>3.96</v>
      </c>
      <c r="G4030">
        <v>4.5999999999999996</v>
      </c>
      <c r="H4030" s="8">
        <v>4.99</v>
      </c>
    </row>
    <row r="4031" spans="2:8" x14ac:dyDescent="0.25">
      <c r="B4031" s="1">
        <v>41058</v>
      </c>
      <c r="C4031" s="5">
        <v>1.85</v>
      </c>
      <c r="D4031" s="7">
        <v>2.73</v>
      </c>
      <c r="E4031" s="2">
        <v>3.24</v>
      </c>
      <c r="F4031">
        <v>3.94</v>
      </c>
      <c r="G4031">
        <v>4.59</v>
      </c>
      <c r="H4031" s="8">
        <v>4.9800000000000004</v>
      </c>
    </row>
    <row r="4032" spans="2:8" x14ac:dyDescent="0.25">
      <c r="B4032" s="1">
        <v>41059</v>
      </c>
      <c r="C4032" s="5">
        <v>1.85</v>
      </c>
      <c r="D4032" s="7">
        <v>2.69</v>
      </c>
      <c r="E4032" s="2">
        <v>3.2</v>
      </c>
      <c r="F4032">
        <v>3.87</v>
      </c>
      <c r="G4032">
        <v>4.51</v>
      </c>
      <c r="H4032" s="8">
        <v>4.9000000000000004</v>
      </c>
    </row>
    <row r="4033" spans="2:8" x14ac:dyDescent="0.25">
      <c r="B4033" s="1">
        <v>41060</v>
      </c>
      <c r="C4033" s="5">
        <v>1.92</v>
      </c>
      <c r="D4033" s="7">
        <v>2.69</v>
      </c>
      <c r="E4033" s="2">
        <v>3.21</v>
      </c>
      <c r="F4033">
        <v>3.85</v>
      </c>
      <c r="G4033">
        <v>4.42</v>
      </c>
      <c r="H4033" s="8">
        <v>4.88</v>
      </c>
    </row>
    <row r="4034" spans="2:8" x14ac:dyDescent="0.25">
      <c r="B4034" s="1">
        <v>41061</v>
      </c>
      <c r="C4034" s="5">
        <v>1.94</v>
      </c>
      <c r="D4034" s="7">
        <v>2.69</v>
      </c>
      <c r="E4034" s="2">
        <v>3.19</v>
      </c>
      <c r="F4034">
        <v>3.8</v>
      </c>
      <c r="G4034">
        <v>4.3499999999999996</v>
      </c>
      <c r="H4034" s="8">
        <v>4.8</v>
      </c>
    </row>
    <row r="4035" spans="2:8" x14ac:dyDescent="0.25">
      <c r="B4035" s="1">
        <v>41064</v>
      </c>
      <c r="C4035" s="5">
        <v>1.94</v>
      </c>
      <c r="D4035" s="7">
        <v>2.74</v>
      </c>
      <c r="E4035" s="2">
        <v>3.26</v>
      </c>
      <c r="F4035">
        <v>3.87</v>
      </c>
      <c r="G4035">
        <v>4.42</v>
      </c>
      <c r="H4035" s="8">
        <v>4.8499999999999996</v>
      </c>
    </row>
    <row r="4036" spans="2:8" x14ac:dyDescent="0.25">
      <c r="B4036" s="1">
        <v>41065</v>
      </c>
      <c r="C4036" s="5">
        <v>1.93</v>
      </c>
      <c r="D4036" s="7">
        <v>2.73</v>
      </c>
      <c r="E4036" s="2">
        <v>3.26</v>
      </c>
      <c r="F4036">
        <v>3.9</v>
      </c>
      <c r="G4036">
        <v>4.45</v>
      </c>
      <c r="H4036" s="8">
        <v>4.9000000000000004</v>
      </c>
    </row>
    <row r="4037" spans="2:8" x14ac:dyDescent="0.25">
      <c r="B4037" s="1">
        <v>41066</v>
      </c>
      <c r="C4037" s="5">
        <v>1.92</v>
      </c>
      <c r="D4037" s="7">
        <v>2.75</v>
      </c>
      <c r="E4037" s="2">
        <v>3.3</v>
      </c>
      <c r="F4037">
        <v>3.94</v>
      </c>
      <c r="G4037">
        <v>4.51</v>
      </c>
      <c r="H4037" s="8">
        <v>4.97</v>
      </c>
    </row>
    <row r="4038" spans="2:8" x14ac:dyDescent="0.25">
      <c r="B4038" s="1">
        <v>41067</v>
      </c>
      <c r="C4038" s="5">
        <v>1.9</v>
      </c>
      <c r="D4038" s="7">
        <v>2.7</v>
      </c>
      <c r="E4038" s="2">
        <v>3.26</v>
      </c>
      <c r="F4038">
        <v>3.9</v>
      </c>
      <c r="G4038">
        <v>4.5</v>
      </c>
      <c r="H4038" s="8">
        <v>4.97</v>
      </c>
    </row>
    <row r="4039" spans="2:8" x14ac:dyDescent="0.25">
      <c r="B4039" s="1">
        <v>41068</v>
      </c>
      <c r="C4039" s="5">
        <v>1.9</v>
      </c>
      <c r="D4039" s="7">
        <v>2.69</v>
      </c>
      <c r="E4039" s="2">
        <v>3.24</v>
      </c>
      <c r="F4039">
        <v>3.88</v>
      </c>
      <c r="G4039">
        <v>4.4800000000000004</v>
      </c>
      <c r="H4039" s="8">
        <v>4.97</v>
      </c>
    </row>
    <row r="4040" spans="2:8" x14ac:dyDescent="0.25">
      <c r="B4040" s="1">
        <v>41071</v>
      </c>
      <c r="C4040" s="5">
        <v>1.88</v>
      </c>
      <c r="D4040" s="7">
        <v>2.67</v>
      </c>
      <c r="E4040" s="2">
        <v>3.21</v>
      </c>
      <c r="F4040">
        <v>3.84</v>
      </c>
      <c r="G4040">
        <v>4.43</v>
      </c>
      <c r="H4040" s="8">
        <v>4.92</v>
      </c>
    </row>
    <row r="4041" spans="2:8" x14ac:dyDescent="0.25">
      <c r="B4041" s="1">
        <v>41072</v>
      </c>
      <c r="C4041" s="5">
        <v>1.91</v>
      </c>
      <c r="D4041" s="7">
        <v>2.73</v>
      </c>
      <c r="E4041" s="2">
        <v>3.28</v>
      </c>
      <c r="F4041">
        <v>3.91</v>
      </c>
      <c r="G4041">
        <v>4.49</v>
      </c>
      <c r="H4041" s="8">
        <v>4.9800000000000004</v>
      </c>
    </row>
    <row r="4042" spans="2:8" x14ac:dyDescent="0.25">
      <c r="B4042" s="1">
        <v>41073</v>
      </c>
      <c r="C4042" s="5">
        <v>1.92</v>
      </c>
      <c r="D4042" s="7">
        <v>2.69</v>
      </c>
      <c r="E4042" s="2">
        <v>3.23</v>
      </c>
      <c r="F4042">
        <v>3.86</v>
      </c>
      <c r="G4042">
        <v>4.43</v>
      </c>
      <c r="H4042" s="8">
        <v>4.91</v>
      </c>
    </row>
    <row r="4043" spans="2:8" x14ac:dyDescent="0.25">
      <c r="B4043" s="1">
        <v>41074</v>
      </c>
      <c r="C4043" s="5">
        <v>1.91</v>
      </c>
      <c r="D4043" s="7">
        <v>2.7</v>
      </c>
      <c r="E4043" s="2">
        <v>3.24</v>
      </c>
      <c r="F4043">
        <v>3.86</v>
      </c>
      <c r="G4043">
        <v>4.43</v>
      </c>
      <c r="H4043" s="8">
        <v>4.8899999999999997</v>
      </c>
    </row>
    <row r="4044" spans="2:8" x14ac:dyDescent="0.25">
      <c r="B4044" s="1">
        <v>41075</v>
      </c>
      <c r="C4044" s="5">
        <v>1.88</v>
      </c>
      <c r="D4044" s="7">
        <v>2.65</v>
      </c>
      <c r="E4044" s="2">
        <v>3.18</v>
      </c>
      <c r="F4044">
        <v>3.82</v>
      </c>
      <c r="G4044">
        <v>4.4000000000000004</v>
      </c>
      <c r="H4044" s="8">
        <v>4.87</v>
      </c>
    </row>
    <row r="4045" spans="2:8" x14ac:dyDescent="0.25">
      <c r="B4045" s="1">
        <v>41078</v>
      </c>
      <c r="C4045" s="5">
        <v>1.88</v>
      </c>
      <c r="D4045" s="7">
        <v>2.65</v>
      </c>
      <c r="E4045" s="2">
        <v>3.18</v>
      </c>
      <c r="F4045">
        <v>3.82</v>
      </c>
      <c r="G4045">
        <v>4.4000000000000004</v>
      </c>
      <c r="H4045" s="8">
        <v>4.8600000000000003</v>
      </c>
    </row>
    <row r="4046" spans="2:8" x14ac:dyDescent="0.25">
      <c r="B4046" s="1">
        <v>41079</v>
      </c>
      <c r="C4046" s="5">
        <v>1.86</v>
      </c>
      <c r="D4046" s="7">
        <v>2.64</v>
      </c>
      <c r="E4046" s="2">
        <v>3.18</v>
      </c>
      <c r="F4046">
        <v>3.83</v>
      </c>
      <c r="G4046">
        <v>4.42</v>
      </c>
      <c r="H4046" s="8">
        <v>4.88</v>
      </c>
    </row>
    <row r="4047" spans="2:8" x14ac:dyDescent="0.25">
      <c r="B4047" s="1">
        <v>41080</v>
      </c>
      <c r="C4047" s="5">
        <v>1.88</v>
      </c>
      <c r="D4047" s="7">
        <v>2.66</v>
      </c>
      <c r="E4047" s="2">
        <v>3.2</v>
      </c>
      <c r="F4047">
        <v>3.83</v>
      </c>
      <c r="G4047">
        <v>4.38</v>
      </c>
      <c r="H4047" s="8">
        <v>4.8499999999999996</v>
      </c>
    </row>
    <row r="4048" spans="2:8" x14ac:dyDescent="0.25">
      <c r="B4048" s="1">
        <v>41081</v>
      </c>
      <c r="C4048" s="5">
        <v>1.87</v>
      </c>
      <c r="D4048" s="7">
        <v>2.64</v>
      </c>
      <c r="E4048" s="2">
        <v>3.17</v>
      </c>
      <c r="F4048">
        <v>3.79</v>
      </c>
      <c r="G4048">
        <v>4.3499999999999996</v>
      </c>
      <c r="H4048" s="8">
        <v>4.8</v>
      </c>
    </row>
    <row r="4049" spans="2:8" x14ac:dyDescent="0.25">
      <c r="B4049" s="1">
        <v>41082</v>
      </c>
      <c r="C4049" s="5">
        <v>1.85</v>
      </c>
      <c r="D4049" s="7">
        <v>2.65</v>
      </c>
      <c r="E4049" s="2">
        <v>3.19</v>
      </c>
      <c r="F4049">
        <v>3.84</v>
      </c>
      <c r="G4049">
        <v>4.3600000000000003</v>
      </c>
      <c r="H4049" s="8">
        <v>4.8600000000000003</v>
      </c>
    </row>
    <row r="4050" spans="2:8" x14ac:dyDescent="0.25">
      <c r="B4050" s="1">
        <v>41085</v>
      </c>
      <c r="C4050" s="5">
        <v>1.84</v>
      </c>
      <c r="D4050" s="7">
        <v>2.61</v>
      </c>
      <c r="E4050" s="2">
        <v>3.14</v>
      </c>
      <c r="F4050">
        <v>3.78</v>
      </c>
      <c r="G4050">
        <v>4.3099999999999996</v>
      </c>
      <c r="H4050" s="8">
        <v>4.79</v>
      </c>
    </row>
    <row r="4051" spans="2:8" x14ac:dyDescent="0.25">
      <c r="B4051" s="1">
        <v>41086</v>
      </c>
      <c r="C4051" s="5">
        <v>1.85</v>
      </c>
      <c r="D4051" s="7">
        <v>2.63</v>
      </c>
      <c r="E4051" s="2">
        <v>3.16</v>
      </c>
      <c r="F4051">
        <v>3.81</v>
      </c>
      <c r="G4051">
        <v>4.32</v>
      </c>
      <c r="H4051" s="8">
        <v>4.8099999999999996</v>
      </c>
    </row>
    <row r="4052" spans="2:8" x14ac:dyDescent="0.25">
      <c r="B4052" s="1">
        <v>41087</v>
      </c>
      <c r="C4052" s="5">
        <v>1.85</v>
      </c>
      <c r="D4052" s="7">
        <v>2.62</v>
      </c>
      <c r="E4052" s="2">
        <v>3.15</v>
      </c>
      <c r="F4052">
        <v>3.8</v>
      </c>
      <c r="G4052">
        <v>4.32</v>
      </c>
      <c r="H4052" s="8">
        <v>4.8099999999999996</v>
      </c>
    </row>
    <row r="4053" spans="2:8" x14ac:dyDescent="0.25">
      <c r="B4053" s="1">
        <v>41088</v>
      </c>
      <c r="C4053" s="5">
        <v>1.84</v>
      </c>
      <c r="D4053" s="7">
        <v>2.59</v>
      </c>
      <c r="E4053" s="2">
        <v>3.12</v>
      </c>
      <c r="F4053">
        <v>3.76</v>
      </c>
      <c r="G4053">
        <v>4.2699999999999996</v>
      </c>
      <c r="H4053" s="8">
        <v>4.78</v>
      </c>
    </row>
    <row r="4054" spans="2:8" x14ac:dyDescent="0.25">
      <c r="B4054" s="1">
        <v>41089</v>
      </c>
      <c r="C4054" s="5">
        <v>1.82</v>
      </c>
      <c r="D4054" s="7">
        <v>2.58</v>
      </c>
      <c r="E4054" s="2">
        <v>3.13</v>
      </c>
      <c r="F4054">
        <v>3.8</v>
      </c>
      <c r="G4054">
        <v>4.32</v>
      </c>
      <c r="H4054" s="8">
        <v>4.84</v>
      </c>
    </row>
    <row r="4055" spans="2:8" x14ac:dyDescent="0.25">
      <c r="B4055" s="1">
        <v>41090</v>
      </c>
      <c r="C4055" s="5">
        <v>1.83</v>
      </c>
      <c r="D4055" s="7">
        <v>2.6</v>
      </c>
      <c r="E4055" s="2">
        <v>3.15</v>
      </c>
      <c r="F4055">
        <v>3.79</v>
      </c>
      <c r="G4055">
        <v>4.4000000000000004</v>
      </c>
      <c r="H4055" s="8">
        <v>4.8600000000000003</v>
      </c>
    </row>
    <row r="4056" spans="2:8" x14ac:dyDescent="0.25">
      <c r="B4056" s="1">
        <v>41092</v>
      </c>
      <c r="C4056" s="5">
        <v>1.79</v>
      </c>
      <c r="D4056" s="7">
        <v>2.54</v>
      </c>
      <c r="E4056" s="2">
        <v>3.07</v>
      </c>
      <c r="F4056">
        <v>3.7</v>
      </c>
      <c r="G4056">
        <v>4.3099999999999996</v>
      </c>
      <c r="H4056" s="8">
        <v>4.7699999999999996</v>
      </c>
    </row>
    <row r="4057" spans="2:8" x14ac:dyDescent="0.25">
      <c r="B4057" s="1">
        <v>41093</v>
      </c>
      <c r="C4057" s="5">
        <v>1.79</v>
      </c>
      <c r="D4057" s="7">
        <v>2.5499999999999998</v>
      </c>
      <c r="E4057" s="2">
        <v>3.09</v>
      </c>
      <c r="F4057">
        <v>3.73</v>
      </c>
      <c r="G4057">
        <v>4.3499999999999996</v>
      </c>
      <c r="H4057" s="8">
        <v>4.82</v>
      </c>
    </row>
    <row r="4058" spans="2:8" x14ac:dyDescent="0.25">
      <c r="B4058" s="1">
        <v>41094</v>
      </c>
      <c r="C4058" s="5">
        <v>1.78</v>
      </c>
      <c r="D4058" s="7">
        <v>2.5499999999999998</v>
      </c>
      <c r="E4058" s="2">
        <v>3.08</v>
      </c>
      <c r="F4058">
        <v>3.73</v>
      </c>
      <c r="G4058">
        <v>4.3499999999999996</v>
      </c>
      <c r="H4058" s="8">
        <v>4.82</v>
      </c>
    </row>
    <row r="4059" spans="2:8" x14ac:dyDescent="0.25">
      <c r="B4059" s="1">
        <v>41095</v>
      </c>
      <c r="C4059" s="5">
        <v>1.77</v>
      </c>
      <c r="D4059" s="7">
        <v>2.52</v>
      </c>
      <c r="E4059" s="2">
        <v>3.05</v>
      </c>
      <c r="F4059">
        <v>3.69</v>
      </c>
      <c r="G4059">
        <v>4.32</v>
      </c>
      <c r="H4059" s="8">
        <v>4.79</v>
      </c>
    </row>
    <row r="4060" spans="2:8" x14ac:dyDescent="0.25">
      <c r="B4060" s="1">
        <v>41096</v>
      </c>
      <c r="C4060" s="5">
        <v>1.75</v>
      </c>
      <c r="D4060" s="7">
        <v>2.4900000000000002</v>
      </c>
      <c r="E4060" s="2">
        <v>3.01</v>
      </c>
      <c r="F4060">
        <v>3.65</v>
      </c>
      <c r="G4060">
        <v>4.28</v>
      </c>
      <c r="H4060" s="8">
        <v>4.7300000000000004</v>
      </c>
    </row>
    <row r="4061" spans="2:8" x14ac:dyDescent="0.25">
      <c r="B4061" s="1">
        <v>41099</v>
      </c>
      <c r="C4061" s="5">
        <v>1.73</v>
      </c>
      <c r="D4061" s="7">
        <v>2.4700000000000002</v>
      </c>
      <c r="E4061" s="2">
        <v>2.99</v>
      </c>
      <c r="F4061">
        <v>3.62</v>
      </c>
      <c r="G4061">
        <v>4.24</v>
      </c>
      <c r="H4061" s="8">
        <v>4.6900000000000004</v>
      </c>
    </row>
    <row r="4062" spans="2:8" x14ac:dyDescent="0.25">
      <c r="B4062" s="1">
        <v>41100</v>
      </c>
      <c r="C4062" s="5">
        <v>1.73</v>
      </c>
      <c r="D4062" s="7">
        <v>2.46</v>
      </c>
      <c r="E4062" s="2">
        <v>2.98</v>
      </c>
      <c r="F4062">
        <v>3.6</v>
      </c>
      <c r="G4062">
        <v>4.22</v>
      </c>
      <c r="H4062" s="8">
        <v>4.66</v>
      </c>
    </row>
    <row r="4063" spans="2:8" x14ac:dyDescent="0.25">
      <c r="B4063" s="1">
        <v>41101</v>
      </c>
      <c r="C4063" s="5">
        <v>1.72</v>
      </c>
      <c r="D4063" s="7">
        <v>2.4500000000000002</v>
      </c>
      <c r="E4063" s="2">
        <v>2.97</v>
      </c>
      <c r="F4063">
        <v>3.59</v>
      </c>
      <c r="G4063">
        <v>4.22</v>
      </c>
      <c r="H4063" s="8">
        <v>4.6399999999999997</v>
      </c>
    </row>
    <row r="4064" spans="2:8" x14ac:dyDescent="0.25">
      <c r="B4064" s="1">
        <v>41102</v>
      </c>
      <c r="C4064" s="5">
        <v>1.71</v>
      </c>
      <c r="D4064" s="7">
        <v>2.4500000000000002</v>
      </c>
      <c r="E4064" s="2">
        <v>2.96</v>
      </c>
      <c r="F4064">
        <v>3.57</v>
      </c>
      <c r="G4064">
        <v>4.1900000000000004</v>
      </c>
      <c r="H4064" s="8">
        <v>4.6100000000000003</v>
      </c>
    </row>
    <row r="4065" spans="2:8" x14ac:dyDescent="0.25">
      <c r="B4065" s="1">
        <v>41103</v>
      </c>
      <c r="C4065" s="5">
        <v>1.69</v>
      </c>
      <c r="D4065" s="7">
        <v>2.4300000000000002</v>
      </c>
      <c r="E4065" s="2">
        <v>2.95</v>
      </c>
      <c r="F4065">
        <v>3.57</v>
      </c>
      <c r="G4065">
        <v>4.2</v>
      </c>
      <c r="H4065" s="8">
        <v>4.62</v>
      </c>
    </row>
    <row r="4066" spans="2:8" x14ac:dyDescent="0.25">
      <c r="B4066" s="1">
        <v>41106</v>
      </c>
      <c r="C4066" s="5">
        <v>1.64</v>
      </c>
      <c r="D4066" s="7">
        <v>2.38</v>
      </c>
      <c r="E4066" s="2">
        <v>2.9</v>
      </c>
      <c r="F4066">
        <v>3.52</v>
      </c>
      <c r="G4066">
        <v>4.16</v>
      </c>
      <c r="H4066" s="8">
        <v>4.5599999999999996</v>
      </c>
    </row>
    <row r="4067" spans="2:8" x14ac:dyDescent="0.25">
      <c r="B4067" s="1">
        <v>41107</v>
      </c>
      <c r="C4067" s="5">
        <v>1.63</v>
      </c>
      <c r="D4067" s="7">
        <v>2.37</v>
      </c>
      <c r="E4067" s="2">
        <v>2.9</v>
      </c>
      <c r="F4067">
        <v>3.53</v>
      </c>
      <c r="G4067">
        <v>4.18</v>
      </c>
      <c r="H4067" s="8">
        <v>4.57</v>
      </c>
    </row>
    <row r="4068" spans="2:8" x14ac:dyDescent="0.25">
      <c r="B4068" s="1">
        <v>41108</v>
      </c>
      <c r="C4068" s="5">
        <v>1.61</v>
      </c>
      <c r="D4068" s="7">
        <v>2.33</v>
      </c>
      <c r="E4068" s="2">
        <v>2.85</v>
      </c>
      <c r="F4068">
        <v>3.48</v>
      </c>
      <c r="G4068">
        <v>4.1399999999999997</v>
      </c>
      <c r="H4068" s="8">
        <v>4.53</v>
      </c>
    </row>
    <row r="4069" spans="2:8" x14ac:dyDescent="0.25">
      <c r="B4069" s="1">
        <v>41109</v>
      </c>
      <c r="C4069" s="5">
        <v>1.59</v>
      </c>
      <c r="D4069" s="7">
        <v>2.3199999999999998</v>
      </c>
      <c r="E4069" s="2">
        <v>2.84</v>
      </c>
      <c r="F4069">
        <v>3.48</v>
      </c>
      <c r="G4069">
        <v>4.16</v>
      </c>
      <c r="H4069" s="8">
        <v>4.53</v>
      </c>
    </row>
    <row r="4070" spans="2:8" x14ac:dyDescent="0.25">
      <c r="B4070" s="1">
        <v>41110</v>
      </c>
      <c r="C4070" s="5">
        <v>1.58</v>
      </c>
      <c r="D4070" s="7">
        <v>2.2999999999999998</v>
      </c>
      <c r="E4070" s="2">
        <v>2.81</v>
      </c>
      <c r="F4070">
        <v>3.45</v>
      </c>
      <c r="G4070">
        <v>4.1100000000000003</v>
      </c>
      <c r="H4070" s="8">
        <v>4.47</v>
      </c>
    </row>
    <row r="4071" spans="2:8" x14ac:dyDescent="0.25">
      <c r="B4071" s="1">
        <v>41113</v>
      </c>
      <c r="C4071" s="5">
        <v>1.59</v>
      </c>
      <c r="D4071" s="7">
        <v>2.31</v>
      </c>
      <c r="E4071" s="2">
        <v>2.81</v>
      </c>
      <c r="F4071">
        <v>3.45</v>
      </c>
      <c r="G4071">
        <v>4.08</v>
      </c>
      <c r="H4071" s="8">
        <v>4.46</v>
      </c>
    </row>
    <row r="4072" spans="2:8" x14ac:dyDescent="0.25">
      <c r="B4072" s="1">
        <v>41114</v>
      </c>
      <c r="C4072" s="5">
        <v>1.6</v>
      </c>
      <c r="D4072" s="7">
        <v>2.2999999999999998</v>
      </c>
      <c r="E4072" s="2">
        <v>2.8</v>
      </c>
      <c r="F4072">
        <v>3.43</v>
      </c>
      <c r="G4072">
        <v>4.0599999999999996</v>
      </c>
      <c r="H4072" s="8">
        <v>4.42</v>
      </c>
    </row>
    <row r="4073" spans="2:8" x14ac:dyDescent="0.25">
      <c r="B4073" s="1">
        <v>41115</v>
      </c>
      <c r="C4073" s="5">
        <v>1.6</v>
      </c>
      <c r="D4073" s="7">
        <v>2.31</v>
      </c>
      <c r="E4073" s="2">
        <v>2.8</v>
      </c>
      <c r="F4073">
        <v>3.43</v>
      </c>
      <c r="G4073">
        <v>4.07</v>
      </c>
      <c r="H4073" s="8">
        <v>4.41</v>
      </c>
    </row>
    <row r="4074" spans="2:8" x14ac:dyDescent="0.25">
      <c r="B4074" s="1">
        <v>41116</v>
      </c>
      <c r="C4074" s="5">
        <v>1.59</v>
      </c>
      <c r="D4074" s="7">
        <v>2.2999999999999998</v>
      </c>
      <c r="E4074" s="2">
        <v>2.81</v>
      </c>
      <c r="F4074">
        <v>3.44</v>
      </c>
      <c r="G4074">
        <v>4.08</v>
      </c>
      <c r="H4074" s="8">
        <v>4.42</v>
      </c>
    </row>
    <row r="4075" spans="2:8" x14ac:dyDescent="0.25">
      <c r="B4075" s="1">
        <v>41117</v>
      </c>
      <c r="C4075" s="5">
        <v>1.57</v>
      </c>
      <c r="D4075" s="7">
        <v>2.33</v>
      </c>
      <c r="E4075" s="2">
        <v>2.85</v>
      </c>
      <c r="F4075">
        <v>3.5</v>
      </c>
      <c r="G4075">
        <v>4.1500000000000004</v>
      </c>
      <c r="H4075" s="8">
        <v>4.5199999999999996</v>
      </c>
    </row>
    <row r="4076" spans="2:8" x14ac:dyDescent="0.25">
      <c r="B4076" s="1">
        <v>41120</v>
      </c>
      <c r="C4076" s="5">
        <v>1.53</v>
      </c>
      <c r="D4076" s="7">
        <v>2.27</v>
      </c>
      <c r="E4076" s="2">
        <v>2.79</v>
      </c>
      <c r="F4076">
        <v>3.44</v>
      </c>
      <c r="G4076">
        <v>4.0999999999999996</v>
      </c>
      <c r="H4076" s="8">
        <v>4.46</v>
      </c>
    </row>
    <row r="4077" spans="2:8" x14ac:dyDescent="0.25">
      <c r="B4077" s="1">
        <v>41121</v>
      </c>
      <c r="C4077" s="5">
        <v>1.53</v>
      </c>
      <c r="D4077" s="7">
        <v>2.2599999999999998</v>
      </c>
      <c r="E4077" s="2">
        <v>2.8</v>
      </c>
      <c r="F4077">
        <v>3.41</v>
      </c>
      <c r="G4077">
        <v>4.09</v>
      </c>
      <c r="H4077" s="8">
        <v>4.47</v>
      </c>
    </row>
    <row r="4078" spans="2:8" x14ac:dyDescent="0.25">
      <c r="B4078" s="1">
        <v>41122</v>
      </c>
      <c r="C4078" s="5">
        <v>1.54</v>
      </c>
      <c r="D4078" s="7">
        <v>2.29</v>
      </c>
      <c r="E4078" s="2">
        <v>2.84</v>
      </c>
      <c r="F4078">
        <v>3.45</v>
      </c>
      <c r="G4078">
        <v>4.13</v>
      </c>
      <c r="H4078" s="8">
        <v>4.5</v>
      </c>
    </row>
    <row r="4079" spans="2:8" x14ac:dyDescent="0.25">
      <c r="B4079" s="1">
        <v>41123</v>
      </c>
      <c r="C4079" s="5">
        <v>1.54</v>
      </c>
      <c r="D4079" s="7">
        <v>2.27</v>
      </c>
      <c r="E4079" s="2">
        <v>2.8</v>
      </c>
      <c r="F4079">
        <v>3.4</v>
      </c>
      <c r="G4079">
        <v>4.08</v>
      </c>
      <c r="H4079" s="8">
        <v>4.4400000000000004</v>
      </c>
    </row>
    <row r="4080" spans="2:8" x14ac:dyDescent="0.25">
      <c r="B4080" s="1">
        <v>41124</v>
      </c>
      <c r="C4080" s="5">
        <v>1.55</v>
      </c>
      <c r="D4080" s="7">
        <v>2.2999999999999998</v>
      </c>
      <c r="E4080" s="2">
        <v>2.85</v>
      </c>
      <c r="F4080">
        <v>3.47</v>
      </c>
      <c r="G4080">
        <v>4.1500000000000004</v>
      </c>
      <c r="H4080" s="8">
        <v>4.54</v>
      </c>
    </row>
    <row r="4081" spans="2:8" x14ac:dyDescent="0.25">
      <c r="B4081" s="1">
        <v>41127</v>
      </c>
      <c r="C4081" s="5">
        <v>1.52</v>
      </c>
      <c r="D4081" s="7">
        <v>2.2599999999999998</v>
      </c>
      <c r="E4081" s="2">
        <v>2.8</v>
      </c>
      <c r="F4081">
        <v>3.43</v>
      </c>
      <c r="G4081">
        <v>4.13</v>
      </c>
      <c r="H4081" s="8">
        <v>4.51</v>
      </c>
    </row>
    <row r="4082" spans="2:8" x14ac:dyDescent="0.25">
      <c r="B4082" s="1">
        <v>41128</v>
      </c>
      <c r="C4082" s="5">
        <v>1.54</v>
      </c>
      <c r="D4082" s="7">
        <v>2.29</v>
      </c>
      <c r="E4082" s="2">
        <v>2.85</v>
      </c>
      <c r="F4082">
        <v>3.49</v>
      </c>
      <c r="G4082">
        <v>4.18</v>
      </c>
      <c r="H4082" s="8">
        <v>4.57</v>
      </c>
    </row>
    <row r="4083" spans="2:8" x14ac:dyDescent="0.25">
      <c r="B4083" s="1">
        <v>41129</v>
      </c>
      <c r="C4083" s="5">
        <v>1.55</v>
      </c>
      <c r="D4083" s="7">
        <v>2.2999999999999998</v>
      </c>
      <c r="E4083" s="2">
        <v>2.85</v>
      </c>
      <c r="F4083">
        <v>3.49</v>
      </c>
      <c r="G4083">
        <v>4.2</v>
      </c>
      <c r="H4083" s="8">
        <v>4.59</v>
      </c>
    </row>
    <row r="4084" spans="2:8" x14ac:dyDescent="0.25">
      <c r="B4084" s="1">
        <v>41130</v>
      </c>
      <c r="C4084" s="5">
        <v>1.54</v>
      </c>
      <c r="D4084" s="7">
        <v>2.2999999999999998</v>
      </c>
      <c r="E4084" s="2">
        <v>2.86</v>
      </c>
      <c r="F4084">
        <v>3.5</v>
      </c>
      <c r="G4084">
        <v>4.21</v>
      </c>
      <c r="H4084" s="8">
        <v>4.59</v>
      </c>
    </row>
    <row r="4085" spans="2:8" x14ac:dyDescent="0.25">
      <c r="B4085" s="1">
        <v>41131</v>
      </c>
      <c r="C4085" s="5">
        <v>1.52</v>
      </c>
      <c r="D4085" s="7">
        <v>2.2599999999999998</v>
      </c>
      <c r="E4085" s="2">
        <v>2.82</v>
      </c>
      <c r="F4085">
        <v>3.46</v>
      </c>
      <c r="G4085">
        <v>4.1399999999999997</v>
      </c>
      <c r="H4085" s="8">
        <v>4.5599999999999996</v>
      </c>
    </row>
    <row r="4086" spans="2:8" x14ac:dyDescent="0.25">
      <c r="B4086" s="1">
        <v>41134</v>
      </c>
      <c r="C4086" s="5">
        <v>1.51</v>
      </c>
      <c r="D4086" s="7">
        <v>2.2599999999999998</v>
      </c>
      <c r="E4086" s="2">
        <v>2.83</v>
      </c>
      <c r="F4086">
        <v>3.49</v>
      </c>
      <c r="G4086">
        <v>4.17</v>
      </c>
      <c r="H4086" s="8">
        <v>4.57</v>
      </c>
    </row>
    <row r="4087" spans="2:8" x14ac:dyDescent="0.25">
      <c r="B4087" s="1">
        <v>41135</v>
      </c>
      <c r="C4087" s="5">
        <v>1.51</v>
      </c>
      <c r="D4087" s="7">
        <v>2.2799999999999998</v>
      </c>
      <c r="E4087" s="2">
        <v>2.86</v>
      </c>
      <c r="F4087">
        <v>3.54</v>
      </c>
      <c r="G4087">
        <v>4.22</v>
      </c>
      <c r="H4087" s="8">
        <v>4.6399999999999997</v>
      </c>
    </row>
    <row r="4088" spans="2:8" x14ac:dyDescent="0.25">
      <c r="B4088" s="1">
        <v>41136</v>
      </c>
      <c r="C4088" s="5">
        <v>1.53</v>
      </c>
      <c r="D4088" s="7">
        <v>2.3199999999999998</v>
      </c>
      <c r="E4088" s="2">
        <v>2.92</v>
      </c>
      <c r="F4088">
        <v>3.61</v>
      </c>
      <c r="G4088">
        <v>4.29</v>
      </c>
      <c r="H4088" s="8">
        <v>4.7300000000000004</v>
      </c>
    </row>
    <row r="4089" spans="2:8" x14ac:dyDescent="0.25">
      <c r="B4089" s="1">
        <v>41137</v>
      </c>
      <c r="C4089" s="5">
        <v>1.53</v>
      </c>
      <c r="D4089" s="7">
        <v>2.33</v>
      </c>
      <c r="E4089" s="2">
        <v>2.93</v>
      </c>
      <c r="F4089">
        <v>3.63</v>
      </c>
      <c r="G4089">
        <v>4.3099999999999996</v>
      </c>
      <c r="H4089" s="8">
        <v>4.76</v>
      </c>
    </row>
    <row r="4090" spans="2:8" x14ac:dyDescent="0.25">
      <c r="B4090" s="1">
        <v>41138</v>
      </c>
      <c r="C4090" s="5">
        <v>1.52</v>
      </c>
      <c r="D4090" s="7">
        <v>2.31</v>
      </c>
      <c r="E4090" s="2">
        <v>2.91</v>
      </c>
      <c r="F4090">
        <v>3.61</v>
      </c>
      <c r="G4090">
        <v>4.29</v>
      </c>
      <c r="H4090" s="8">
        <v>4.74</v>
      </c>
    </row>
    <row r="4091" spans="2:8" x14ac:dyDescent="0.25">
      <c r="B4091" s="1">
        <v>41141</v>
      </c>
      <c r="C4091" s="5">
        <v>1.5</v>
      </c>
      <c r="D4091" s="7">
        <v>2.2999999999999998</v>
      </c>
      <c r="E4091" s="2">
        <v>2.89</v>
      </c>
      <c r="F4091">
        <v>3.6</v>
      </c>
      <c r="G4091">
        <v>4.28</v>
      </c>
      <c r="H4091" s="8">
        <v>4.7300000000000004</v>
      </c>
    </row>
    <row r="4092" spans="2:8" x14ac:dyDescent="0.25">
      <c r="B4092" s="1">
        <v>41142</v>
      </c>
      <c r="C4092" s="5">
        <v>1.5</v>
      </c>
      <c r="D4092" s="7">
        <v>2.2799999999999998</v>
      </c>
      <c r="E4092" s="2">
        <v>2.88</v>
      </c>
      <c r="F4092">
        <v>3.58</v>
      </c>
      <c r="G4092">
        <v>4.26</v>
      </c>
      <c r="H4092" s="8">
        <v>4.71</v>
      </c>
    </row>
    <row r="4093" spans="2:8" x14ac:dyDescent="0.25">
      <c r="B4093" s="1">
        <v>41143</v>
      </c>
      <c r="C4093" s="5">
        <v>1.47</v>
      </c>
      <c r="D4093" s="7">
        <v>2.2200000000000002</v>
      </c>
      <c r="E4093" s="2">
        <v>2.81</v>
      </c>
      <c r="F4093">
        <v>3.51</v>
      </c>
      <c r="G4093">
        <v>4.1900000000000004</v>
      </c>
      <c r="H4093" s="8">
        <v>4.63</v>
      </c>
    </row>
    <row r="4094" spans="2:8" x14ac:dyDescent="0.25">
      <c r="B4094" s="1">
        <v>41144</v>
      </c>
      <c r="C4094" s="5">
        <v>1.46</v>
      </c>
      <c r="D4094" s="7">
        <v>2.19</v>
      </c>
      <c r="E4094" s="2">
        <v>2.77</v>
      </c>
      <c r="F4094">
        <v>3.46</v>
      </c>
      <c r="G4094">
        <v>4.1399999999999997</v>
      </c>
      <c r="H4094" s="8">
        <v>4.59</v>
      </c>
    </row>
    <row r="4095" spans="2:8" x14ac:dyDescent="0.25">
      <c r="B4095" s="1">
        <v>41145</v>
      </c>
      <c r="C4095" s="5">
        <v>1.47</v>
      </c>
      <c r="D4095" s="7">
        <v>2.21</v>
      </c>
      <c r="E4095" s="2">
        <v>2.79</v>
      </c>
      <c r="F4095">
        <v>3.48</v>
      </c>
      <c r="G4095">
        <v>4.1399999999999997</v>
      </c>
      <c r="H4095" s="8">
        <v>4.5999999999999996</v>
      </c>
    </row>
    <row r="4096" spans="2:8" x14ac:dyDescent="0.25">
      <c r="B4096" s="1">
        <v>41148</v>
      </c>
      <c r="C4096" s="5">
        <v>1.45</v>
      </c>
      <c r="D4096" s="7">
        <v>2.19</v>
      </c>
      <c r="E4096" s="2">
        <v>2.76</v>
      </c>
      <c r="F4096">
        <v>3.45</v>
      </c>
      <c r="G4096">
        <v>4.12</v>
      </c>
      <c r="H4096" s="8">
        <v>4.57</v>
      </c>
    </row>
    <row r="4097" spans="2:8" x14ac:dyDescent="0.25">
      <c r="B4097" s="1">
        <v>41149</v>
      </c>
      <c r="C4097" s="5">
        <v>1.45</v>
      </c>
      <c r="D4097" s="7">
        <v>2.1800000000000002</v>
      </c>
      <c r="E4097" s="2">
        <v>2.74</v>
      </c>
      <c r="F4097">
        <v>3.43</v>
      </c>
      <c r="G4097">
        <v>4.09</v>
      </c>
      <c r="H4097" s="8">
        <v>4.5599999999999996</v>
      </c>
    </row>
    <row r="4098" spans="2:8" x14ac:dyDescent="0.25">
      <c r="B4098" s="1">
        <v>41150</v>
      </c>
      <c r="C4098" s="5">
        <v>1.44</v>
      </c>
      <c r="D4098" s="7">
        <v>2.1800000000000002</v>
      </c>
      <c r="E4098" s="2">
        <v>2.76</v>
      </c>
      <c r="F4098">
        <v>3.45</v>
      </c>
      <c r="G4098">
        <v>4.0999999999999996</v>
      </c>
      <c r="H4098" s="8">
        <v>4.58</v>
      </c>
    </row>
    <row r="4099" spans="2:8" x14ac:dyDescent="0.25">
      <c r="B4099" s="1">
        <v>41151</v>
      </c>
      <c r="C4099" s="5">
        <v>1.42</v>
      </c>
      <c r="D4099" s="7">
        <v>2.16</v>
      </c>
      <c r="E4099" s="2">
        <v>2.73</v>
      </c>
      <c r="F4099">
        <v>3.43</v>
      </c>
      <c r="G4099">
        <v>4.07</v>
      </c>
      <c r="H4099" s="8">
        <v>4.5599999999999996</v>
      </c>
    </row>
    <row r="4100" spans="2:8" x14ac:dyDescent="0.25">
      <c r="B4100" s="1">
        <v>41152</v>
      </c>
      <c r="C4100" s="5">
        <v>1.43</v>
      </c>
      <c r="D4100" s="7">
        <v>2.11</v>
      </c>
      <c r="E4100" s="2">
        <v>2.69</v>
      </c>
      <c r="F4100">
        <v>3.39</v>
      </c>
      <c r="G4100">
        <v>4.05</v>
      </c>
      <c r="H4100" s="8">
        <v>4.5199999999999996</v>
      </c>
    </row>
    <row r="4101" spans="2:8" x14ac:dyDescent="0.25">
      <c r="B4101" s="1">
        <v>41155</v>
      </c>
      <c r="C4101" s="5">
        <v>1.41</v>
      </c>
      <c r="D4101" s="7">
        <v>2.11</v>
      </c>
      <c r="E4101" s="2">
        <v>2.68</v>
      </c>
      <c r="F4101">
        <v>3.39</v>
      </c>
      <c r="G4101">
        <v>4.04</v>
      </c>
      <c r="H4101" s="8">
        <v>4.5199999999999996</v>
      </c>
    </row>
    <row r="4102" spans="2:8" x14ac:dyDescent="0.25">
      <c r="B4102" s="1">
        <v>41156</v>
      </c>
      <c r="C4102" s="5">
        <v>1.41</v>
      </c>
      <c r="D4102" s="7">
        <v>2.13</v>
      </c>
      <c r="E4102" s="2">
        <v>2.71</v>
      </c>
      <c r="F4102">
        <v>3.41</v>
      </c>
      <c r="G4102">
        <v>4.0599999999999996</v>
      </c>
      <c r="H4102" s="8">
        <v>4.53</v>
      </c>
    </row>
    <row r="4103" spans="2:8" x14ac:dyDescent="0.25">
      <c r="B4103" s="1">
        <v>41157</v>
      </c>
      <c r="C4103" s="5">
        <v>1.42</v>
      </c>
      <c r="D4103" s="7">
        <v>2.13</v>
      </c>
      <c r="E4103" s="2">
        <v>2.71</v>
      </c>
      <c r="F4103">
        <v>3.41</v>
      </c>
      <c r="G4103">
        <v>4.07</v>
      </c>
      <c r="H4103" s="8">
        <v>4.55</v>
      </c>
    </row>
    <row r="4104" spans="2:8" x14ac:dyDescent="0.25">
      <c r="B4104" s="1">
        <v>41158</v>
      </c>
      <c r="C4104" s="5">
        <v>1.43</v>
      </c>
      <c r="D4104" s="7">
        <v>2.16</v>
      </c>
      <c r="E4104" s="2">
        <v>2.75</v>
      </c>
      <c r="F4104">
        <v>3.46</v>
      </c>
      <c r="G4104">
        <v>4.13</v>
      </c>
      <c r="H4104" s="8">
        <v>4.62</v>
      </c>
    </row>
    <row r="4105" spans="2:8" x14ac:dyDescent="0.25">
      <c r="B4105" s="1">
        <v>41159</v>
      </c>
      <c r="C4105" s="5">
        <v>1.39</v>
      </c>
      <c r="D4105" s="7">
        <v>2.1</v>
      </c>
      <c r="E4105" s="2">
        <v>2.69</v>
      </c>
      <c r="F4105">
        <v>3.42</v>
      </c>
      <c r="G4105">
        <v>4.1100000000000003</v>
      </c>
      <c r="H4105" s="8">
        <v>4.63</v>
      </c>
    </row>
    <row r="4106" spans="2:8" x14ac:dyDescent="0.25">
      <c r="B4106" s="1">
        <v>41162</v>
      </c>
      <c r="C4106" s="5">
        <v>1.37</v>
      </c>
      <c r="D4106" s="7">
        <v>2.1</v>
      </c>
      <c r="E4106" s="2">
        <v>2.7</v>
      </c>
      <c r="F4106">
        <v>3.43</v>
      </c>
      <c r="G4106">
        <v>4.12</v>
      </c>
      <c r="H4106" s="8">
        <v>4.6399999999999997</v>
      </c>
    </row>
    <row r="4107" spans="2:8" x14ac:dyDescent="0.25">
      <c r="B4107" s="1">
        <v>41163</v>
      </c>
      <c r="C4107" s="5">
        <v>1.36</v>
      </c>
      <c r="D4107" s="7">
        <v>2.09</v>
      </c>
      <c r="E4107" s="2">
        <v>2.69</v>
      </c>
      <c r="F4107">
        <v>3.43</v>
      </c>
      <c r="G4107">
        <v>4.12</v>
      </c>
      <c r="H4107" s="8">
        <v>4.6399999999999997</v>
      </c>
    </row>
    <row r="4108" spans="2:8" x14ac:dyDescent="0.25">
      <c r="B4108" s="1">
        <v>41164</v>
      </c>
      <c r="C4108" s="5">
        <v>1.34</v>
      </c>
      <c r="D4108" s="7">
        <v>2.09</v>
      </c>
      <c r="E4108" s="2">
        <v>2.71</v>
      </c>
      <c r="F4108">
        <v>3.46</v>
      </c>
      <c r="G4108">
        <v>4.17</v>
      </c>
      <c r="H4108" s="8">
        <v>4.7</v>
      </c>
    </row>
    <row r="4109" spans="2:8" x14ac:dyDescent="0.25">
      <c r="B4109" s="1">
        <v>41165</v>
      </c>
      <c r="C4109" s="5">
        <v>1.32</v>
      </c>
      <c r="D4109" s="7">
        <v>2.04</v>
      </c>
      <c r="E4109" s="2">
        <v>2.67</v>
      </c>
      <c r="F4109">
        <v>3.43</v>
      </c>
      <c r="G4109">
        <v>4.1399999999999997</v>
      </c>
      <c r="H4109" s="8">
        <v>4.72</v>
      </c>
    </row>
    <row r="4110" spans="2:8" x14ac:dyDescent="0.25">
      <c r="B4110" s="1">
        <v>41166</v>
      </c>
      <c r="C4110" s="5">
        <v>1.3</v>
      </c>
      <c r="D4110" s="7">
        <v>2.0299999999999998</v>
      </c>
      <c r="E4110" s="2">
        <v>2.67</v>
      </c>
      <c r="F4110">
        <v>3.46</v>
      </c>
      <c r="G4110">
        <v>4.18</v>
      </c>
      <c r="H4110" s="8">
        <v>4.76</v>
      </c>
    </row>
    <row r="4111" spans="2:8" x14ac:dyDescent="0.25">
      <c r="B4111" s="1">
        <v>41169</v>
      </c>
      <c r="C4111" s="5">
        <v>1.29</v>
      </c>
      <c r="D4111" s="7">
        <v>2.02</v>
      </c>
      <c r="E4111" s="2">
        <v>2.65</v>
      </c>
      <c r="F4111">
        <v>3.42</v>
      </c>
      <c r="G4111">
        <v>4.1399999999999997</v>
      </c>
      <c r="H4111" s="8">
        <v>4.7</v>
      </c>
    </row>
    <row r="4112" spans="2:8" x14ac:dyDescent="0.25">
      <c r="B4112" s="1">
        <v>41170</v>
      </c>
      <c r="C4112" s="5">
        <v>1.28</v>
      </c>
      <c r="D4112" s="7">
        <v>2</v>
      </c>
      <c r="E4112" s="2">
        <v>2.62</v>
      </c>
      <c r="F4112">
        <v>3.39</v>
      </c>
      <c r="G4112">
        <v>4.0999999999999996</v>
      </c>
      <c r="H4112" s="8">
        <v>4.67</v>
      </c>
    </row>
    <row r="4113" spans="2:8" x14ac:dyDescent="0.25">
      <c r="B4113" s="1">
        <v>41171</v>
      </c>
      <c r="C4113" s="5">
        <v>1.29</v>
      </c>
      <c r="D4113" s="7">
        <v>1.99</v>
      </c>
      <c r="E4113" s="2">
        <v>2.6</v>
      </c>
      <c r="F4113">
        <v>3.37</v>
      </c>
      <c r="G4113">
        <v>4.08</v>
      </c>
      <c r="H4113" s="8">
        <v>4.63</v>
      </c>
    </row>
    <row r="4114" spans="2:8" x14ac:dyDescent="0.25">
      <c r="B4114" s="1">
        <v>41172</v>
      </c>
      <c r="C4114" s="5">
        <v>1.29</v>
      </c>
      <c r="D4114" s="7">
        <v>2</v>
      </c>
      <c r="E4114" s="2">
        <v>2.61</v>
      </c>
      <c r="F4114">
        <v>3.37</v>
      </c>
      <c r="G4114">
        <v>4.07</v>
      </c>
      <c r="H4114" s="8">
        <v>4.6100000000000003</v>
      </c>
    </row>
    <row r="4115" spans="2:8" x14ac:dyDescent="0.25">
      <c r="B4115" s="1">
        <v>41173</v>
      </c>
      <c r="C4115" s="5">
        <v>1.28</v>
      </c>
      <c r="D4115" s="7">
        <v>1.97</v>
      </c>
      <c r="E4115" s="2">
        <v>2.58</v>
      </c>
      <c r="F4115">
        <v>3.35</v>
      </c>
      <c r="G4115">
        <v>4.0599999999999996</v>
      </c>
      <c r="H4115" s="8">
        <v>4.6100000000000003</v>
      </c>
    </row>
    <row r="4116" spans="2:8" x14ac:dyDescent="0.25">
      <c r="B4116" s="1">
        <v>41176</v>
      </c>
      <c r="C4116" s="5">
        <v>1.27</v>
      </c>
      <c r="D4116" s="7">
        <v>1.96</v>
      </c>
      <c r="E4116" s="2">
        <v>2.56</v>
      </c>
      <c r="F4116">
        <v>3.31</v>
      </c>
      <c r="G4116">
        <v>4.0199999999999996</v>
      </c>
      <c r="H4116" s="8">
        <v>4.57</v>
      </c>
    </row>
    <row r="4117" spans="2:8" x14ac:dyDescent="0.25">
      <c r="B4117" s="1">
        <v>41177</v>
      </c>
      <c r="C4117" s="5">
        <v>1.28</v>
      </c>
      <c r="D4117" s="7">
        <v>1.96</v>
      </c>
      <c r="E4117" s="2">
        <v>2.54</v>
      </c>
      <c r="F4117">
        <v>3.3</v>
      </c>
      <c r="G4117">
        <v>3.99</v>
      </c>
      <c r="H4117" s="8">
        <v>4.54</v>
      </c>
    </row>
    <row r="4118" spans="2:8" x14ac:dyDescent="0.25">
      <c r="B4118" s="1">
        <v>41178</v>
      </c>
      <c r="C4118" s="5">
        <v>1.29</v>
      </c>
      <c r="D4118" s="7">
        <v>1.95</v>
      </c>
      <c r="E4118" s="2">
        <v>2.52</v>
      </c>
      <c r="F4118">
        <v>3.26</v>
      </c>
      <c r="G4118">
        <v>3.93</v>
      </c>
      <c r="H4118" s="8">
        <v>4.4800000000000004</v>
      </c>
    </row>
    <row r="4119" spans="2:8" x14ac:dyDescent="0.25">
      <c r="B4119" s="1">
        <v>41179</v>
      </c>
      <c r="C4119" s="5">
        <v>1.28</v>
      </c>
      <c r="D4119" s="7">
        <v>1.95</v>
      </c>
      <c r="E4119" s="2">
        <v>2.52</v>
      </c>
      <c r="F4119">
        <v>3.27</v>
      </c>
      <c r="G4119">
        <v>3.95</v>
      </c>
      <c r="H4119" s="8">
        <v>4.5199999999999996</v>
      </c>
    </row>
    <row r="4120" spans="2:8" x14ac:dyDescent="0.25">
      <c r="B4120" s="1">
        <v>41180</v>
      </c>
      <c r="C4120" s="5">
        <v>1.25</v>
      </c>
      <c r="D4120" s="7">
        <v>1.93</v>
      </c>
      <c r="E4120" s="2">
        <v>2.5</v>
      </c>
      <c r="F4120">
        <v>3.26</v>
      </c>
      <c r="G4120">
        <v>3.92</v>
      </c>
      <c r="H4120" s="8">
        <v>4.5199999999999996</v>
      </c>
    </row>
    <row r="4121" spans="2:8" x14ac:dyDescent="0.25">
      <c r="B4121" s="1">
        <v>41182</v>
      </c>
      <c r="C4121" s="5">
        <v>1.29</v>
      </c>
      <c r="D4121" s="7">
        <v>1.96</v>
      </c>
      <c r="E4121" s="2">
        <v>2.5499999999999998</v>
      </c>
      <c r="F4121">
        <v>3.27</v>
      </c>
      <c r="G4121">
        <v>3.87</v>
      </c>
      <c r="H4121" s="8">
        <v>4.53</v>
      </c>
    </row>
    <row r="4122" spans="2:8" x14ac:dyDescent="0.25">
      <c r="B4122" s="1">
        <v>41183</v>
      </c>
      <c r="C4122" s="5">
        <v>1.28</v>
      </c>
      <c r="D4122" s="7">
        <v>1.95</v>
      </c>
      <c r="E4122" s="2">
        <v>2.54</v>
      </c>
      <c r="F4122">
        <v>3.25</v>
      </c>
      <c r="G4122">
        <v>3.81</v>
      </c>
      <c r="H4122" s="8">
        <v>4.51</v>
      </c>
    </row>
    <row r="4123" spans="2:8" x14ac:dyDescent="0.25">
      <c r="B4123" s="1">
        <v>41184</v>
      </c>
      <c r="C4123" s="5">
        <v>1.27</v>
      </c>
      <c r="D4123" s="7">
        <v>1.93</v>
      </c>
      <c r="E4123" s="2">
        <v>2.52</v>
      </c>
      <c r="F4123">
        <v>3.23</v>
      </c>
      <c r="G4123">
        <v>3.8</v>
      </c>
      <c r="H4123" s="8">
        <v>4.4800000000000004</v>
      </c>
    </row>
    <row r="4124" spans="2:8" x14ac:dyDescent="0.25">
      <c r="B4124" s="1">
        <v>41185</v>
      </c>
      <c r="C4124" s="5">
        <v>1.27</v>
      </c>
      <c r="D4124" s="7">
        <v>1.91</v>
      </c>
      <c r="E4124" s="2">
        <v>2.5099999999999998</v>
      </c>
      <c r="F4124">
        <v>3.23</v>
      </c>
      <c r="G4124">
        <v>3.8</v>
      </c>
      <c r="H4124" s="8">
        <v>4.49</v>
      </c>
    </row>
    <row r="4125" spans="2:8" x14ac:dyDescent="0.25">
      <c r="B4125" s="1">
        <v>41186</v>
      </c>
      <c r="C4125" s="5">
        <v>1.26</v>
      </c>
      <c r="D4125" s="7">
        <v>1.91</v>
      </c>
      <c r="E4125" s="2">
        <v>2.5099999999999998</v>
      </c>
      <c r="F4125">
        <v>3.24</v>
      </c>
      <c r="G4125">
        <v>3.82</v>
      </c>
      <c r="H4125" s="8">
        <v>4.5199999999999996</v>
      </c>
    </row>
    <row r="4126" spans="2:8" x14ac:dyDescent="0.25">
      <c r="B4126" s="1">
        <v>41187</v>
      </c>
      <c r="C4126" s="5">
        <v>1.27</v>
      </c>
      <c r="D4126" s="7">
        <v>1.93</v>
      </c>
      <c r="E4126" s="2">
        <v>2.5299999999999998</v>
      </c>
      <c r="F4126">
        <v>3.27</v>
      </c>
      <c r="G4126">
        <v>3.86</v>
      </c>
      <c r="H4126" s="8">
        <v>4.58</v>
      </c>
    </row>
    <row r="4127" spans="2:8" x14ac:dyDescent="0.25">
      <c r="B4127" s="1">
        <v>41190</v>
      </c>
      <c r="C4127" s="5">
        <v>1.25</v>
      </c>
      <c r="D4127" s="7">
        <v>1.92</v>
      </c>
      <c r="E4127" s="2">
        <v>2.5299999999999998</v>
      </c>
      <c r="F4127">
        <v>3.27</v>
      </c>
      <c r="G4127">
        <v>3.86</v>
      </c>
      <c r="H4127" s="8">
        <v>4.58</v>
      </c>
    </row>
    <row r="4128" spans="2:8" x14ac:dyDescent="0.25">
      <c r="B4128" s="1">
        <v>41191</v>
      </c>
      <c r="C4128" s="5">
        <v>1.25</v>
      </c>
      <c r="D4128" s="7">
        <v>1.91</v>
      </c>
      <c r="E4128" s="2">
        <v>2.5099999999999998</v>
      </c>
      <c r="F4128">
        <v>3.25</v>
      </c>
      <c r="G4128">
        <v>3.84</v>
      </c>
      <c r="H4128" s="8">
        <v>4.54</v>
      </c>
    </row>
    <row r="4129" spans="2:8" x14ac:dyDescent="0.25">
      <c r="B4129" s="1">
        <v>41192</v>
      </c>
      <c r="C4129" s="5">
        <v>1.26</v>
      </c>
      <c r="D4129" s="7">
        <v>1.91</v>
      </c>
      <c r="E4129" s="2">
        <v>2.5</v>
      </c>
      <c r="F4129">
        <v>3.22</v>
      </c>
      <c r="G4129">
        <v>3.81</v>
      </c>
      <c r="H4129" s="8">
        <v>4.49</v>
      </c>
    </row>
    <row r="4130" spans="2:8" x14ac:dyDescent="0.25">
      <c r="B4130" s="1">
        <v>41193</v>
      </c>
      <c r="C4130" s="5">
        <v>1.26</v>
      </c>
      <c r="D4130" s="7">
        <v>1.9</v>
      </c>
      <c r="E4130" s="2">
        <v>2.48</v>
      </c>
      <c r="F4130">
        <v>3.19</v>
      </c>
      <c r="G4130">
        <v>3.79</v>
      </c>
      <c r="H4130" s="8">
        <v>4.4400000000000004</v>
      </c>
    </row>
    <row r="4131" spans="2:8" x14ac:dyDescent="0.25">
      <c r="B4131" s="1">
        <v>41194</v>
      </c>
      <c r="C4131" s="5">
        <v>1.24</v>
      </c>
      <c r="D4131" s="7">
        <v>1.88</v>
      </c>
      <c r="E4131" s="2">
        <v>2.46</v>
      </c>
      <c r="F4131">
        <v>3.16</v>
      </c>
      <c r="G4131">
        <v>3.77</v>
      </c>
      <c r="H4131" s="8">
        <v>4.41</v>
      </c>
    </row>
    <row r="4132" spans="2:8" x14ac:dyDescent="0.25">
      <c r="B4132" s="1">
        <v>41197</v>
      </c>
      <c r="C4132" s="5">
        <v>1.21</v>
      </c>
      <c r="D4132" s="7">
        <v>1.86</v>
      </c>
      <c r="E4132" s="2">
        <v>2.4300000000000002</v>
      </c>
      <c r="F4132">
        <v>3.14</v>
      </c>
      <c r="G4132">
        <v>3.76</v>
      </c>
      <c r="H4132" s="8">
        <v>4.3899999999999997</v>
      </c>
    </row>
    <row r="4133" spans="2:8" x14ac:dyDescent="0.25">
      <c r="B4133" s="1">
        <v>41198</v>
      </c>
      <c r="C4133" s="5">
        <v>1.21</v>
      </c>
      <c r="D4133" s="7">
        <v>1.85</v>
      </c>
      <c r="E4133" s="2">
        <v>2.44</v>
      </c>
      <c r="F4133">
        <v>3.15</v>
      </c>
      <c r="G4133">
        <v>3.78</v>
      </c>
      <c r="H4133" s="8">
        <v>4.43</v>
      </c>
    </row>
    <row r="4134" spans="2:8" x14ac:dyDescent="0.25">
      <c r="B4134" s="1">
        <v>41199</v>
      </c>
      <c r="C4134" s="5">
        <v>1.22</v>
      </c>
      <c r="D4134" s="7">
        <v>1.89</v>
      </c>
      <c r="E4134" s="2">
        <v>2.4700000000000002</v>
      </c>
      <c r="F4134">
        <v>3.19</v>
      </c>
      <c r="G4134">
        <v>3.83</v>
      </c>
      <c r="H4134" s="8">
        <v>4.46</v>
      </c>
    </row>
    <row r="4135" spans="2:8" x14ac:dyDescent="0.25">
      <c r="B4135" s="1">
        <v>41200</v>
      </c>
      <c r="C4135" s="5">
        <v>1.21</v>
      </c>
      <c r="D4135" s="7">
        <v>1.88</v>
      </c>
      <c r="E4135" s="2">
        <v>2.4700000000000002</v>
      </c>
      <c r="F4135">
        <v>3.18</v>
      </c>
      <c r="G4135">
        <v>3.82</v>
      </c>
      <c r="H4135" s="8">
        <v>4.46</v>
      </c>
    </row>
    <row r="4136" spans="2:8" x14ac:dyDescent="0.25">
      <c r="B4136" s="1">
        <v>41201</v>
      </c>
      <c r="C4136" s="5">
        <v>1.21</v>
      </c>
      <c r="D4136" s="7">
        <v>1.86</v>
      </c>
      <c r="E4136" s="2">
        <v>2.4300000000000002</v>
      </c>
      <c r="F4136">
        <v>3.14</v>
      </c>
      <c r="G4136">
        <v>3.77</v>
      </c>
      <c r="H4136" s="8">
        <v>4.4000000000000004</v>
      </c>
    </row>
    <row r="4137" spans="2:8" x14ac:dyDescent="0.25">
      <c r="B4137" s="1">
        <v>41204</v>
      </c>
      <c r="C4137" s="5">
        <v>1.21</v>
      </c>
      <c r="D4137" s="7">
        <v>1.89</v>
      </c>
      <c r="E4137" s="2">
        <v>2.46</v>
      </c>
      <c r="F4137">
        <v>3.18</v>
      </c>
      <c r="G4137">
        <v>3.8</v>
      </c>
      <c r="H4137" s="8">
        <v>4.42</v>
      </c>
    </row>
    <row r="4138" spans="2:8" x14ac:dyDescent="0.25">
      <c r="B4138" s="1">
        <v>41205</v>
      </c>
      <c r="C4138" s="5">
        <v>1.21</v>
      </c>
      <c r="D4138" s="7">
        <v>1.89</v>
      </c>
      <c r="E4138" s="2">
        <v>2.46</v>
      </c>
      <c r="F4138">
        <v>3.17</v>
      </c>
      <c r="G4138">
        <v>3.78</v>
      </c>
      <c r="H4138" s="8">
        <v>4.41</v>
      </c>
    </row>
    <row r="4139" spans="2:8" x14ac:dyDescent="0.25">
      <c r="B4139" s="1">
        <v>41206</v>
      </c>
      <c r="C4139" s="5">
        <v>1.21</v>
      </c>
      <c r="D4139" s="7">
        <v>1.87</v>
      </c>
      <c r="E4139" s="2">
        <v>2.4500000000000002</v>
      </c>
      <c r="F4139">
        <v>3.18</v>
      </c>
      <c r="G4139">
        <v>3.78</v>
      </c>
      <c r="H4139" s="8">
        <v>4.43</v>
      </c>
    </row>
    <row r="4140" spans="2:8" x14ac:dyDescent="0.25">
      <c r="B4140" s="1">
        <v>41207</v>
      </c>
      <c r="C4140" s="5">
        <v>1.23</v>
      </c>
      <c r="D4140" s="7">
        <v>1.91</v>
      </c>
      <c r="E4140" s="2">
        <v>2.4900000000000002</v>
      </c>
      <c r="F4140">
        <v>3.21</v>
      </c>
      <c r="G4140">
        <v>3.82</v>
      </c>
      <c r="H4140" s="8">
        <v>4.47</v>
      </c>
    </row>
    <row r="4141" spans="2:8" x14ac:dyDescent="0.25">
      <c r="B4141" s="1">
        <v>41208</v>
      </c>
      <c r="C4141" s="5">
        <v>1.22</v>
      </c>
      <c r="D4141" s="7">
        <v>1.87</v>
      </c>
      <c r="E4141" s="2">
        <v>2.44</v>
      </c>
      <c r="F4141">
        <v>3.16</v>
      </c>
      <c r="G4141">
        <v>3.75</v>
      </c>
      <c r="H4141" s="8">
        <v>4.42</v>
      </c>
    </row>
    <row r="4142" spans="2:8" x14ac:dyDescent="0.25">
      <c r="B4142" s="1">
        <v>41211</v>
      </c>
      <c r="C4142" s="5">
        <v>1.2</v>
      </c>
      <c r="D4142" s="7">
        <v>1.86</v>
      </c>
      <c r="E4142" s="2">
        <v>2.42</v>
      </c>
      <c r="F4142">
        <v>3.13</v>
      </c>
      <c r="G4142">
        <v>3.73</v>
      </c>
      <c r="H4142" s="8">
        <v>4.38</v>
      </c>
    </row>
    <row r="4143" spans="2:8" x14ac:dyDescent="0.25">
      <c r="B4143" s="1">
        <v>41213</v>
      </c>
      <c r="C4143" s="5">
        <v>1.23</v>
      </c>
      <c r="D4143" s="7">
        <v>1.85</v>
      </c>
      <c r="E4143" s="2">
        <v>2.44</v>
      </c>
      <c r="F4143">
        <v>3.13</v>
      </c>
      <c r="G4143">
        <v>3.73</v>
      </c>
      <c r="H4143" s="8">
        <v>4.3600000000000003</v>
      </c>
    </row>
    <row r="4144" spans="2:8" x14ac:dyDescent="0.25">
      <c r="B4144" s="1">
        <v>41214</v>
      </c>
      <c r="C4144" s="5">
        <v>1.22</v>
      </c>
      <c r="D4144" s="7">
        <v>1.86</v>
      </c>
      <c r="E4144" s="2">
        <v>2.46</v>
      </c>
      <c r="F4144">
        <v>3.15</v>
      </c>
      <c r="G4144">
        <v>3.75</v>
      </c>
      <c r="H4144" s="8">
        <v>4.4000000000000004</v>
      </c>
    </row>
    <row r="4145" spans="2:8" x14ac:dyDescent="0.25">
      <c r="B4145" s="1">
        <v>41215</v>
      </c>
      <c r="C4145" s="5">
        <v>1.22</v>
      </c>
      <c r="D4145" s="7">
        <v>1.86</v>
      </c>
      <c r="E4145" s="2">
        <v>2.46</v>
      </c>
      <c r="F4145">
        <v>3.16</v>
      </c>
      <c r="G4145">
        <v>3.75</v>
      </c>
      <c r="H4145" s="8">
        <v>4.43</v>
      </c>
    </row>
    <row r="4146" spans="2:8" x14ac:dyDescent="0.25">
      <c r="B4146" s="1">
        <v>41218</v>
      </c>
      <c r="C4146" s="5">
        <v>1.21</v>
      </c>
      <c r="D4146" s="7">
        <v>1.83</v>
      </c>
      <c r="E4146" s="2">
        <v>2.42</v>
      </c>
      <c r="F4146">
        <v>3.12</v>
      </c>
      <c r="G4146">
        <v>3.71</v>
      </c>
      <c r="H4146" s="8">
        <v>4.4000000000000004</v>
      </c>
    </row>
    <row r="4147" spans="2:8" x14ac:dyDescent="0.25">
      <c r="B4147" s="1">
        <v>41219</v>
      </c>
      <c r="C4147" s="5">
        <v>1.22</v>
      </c>
      <c r="D4147" s="7">
        <v>1.87</v>
      </c>
      <c r="E4147" s="2">
        <v>2.4700000000000002</v>
      </c>
      <c r="F4147">
        <v>3.18</v>
      </c>
      <c r="G4147">
        <v>3.77</v>
      </c>
      <c r="H4147" s="8">
        <v>4.45</v>
      </c>
    </row>
    <row r="4148" spans="2:8" x14ac:dyDescent="0.25">
      <c r="B4148" s="1">
        <v>41220</v>
      </c>
      <c r="C4148" s="5">
        <v>1.22</v>
      </c>
      <c r="D4148" s="7">
        <v>1.83</v>
      </c>
      <c r="E4148" s="2">
        <v>2.41</v>
      </c>
      <c r="F4148">
        <v>3.11</v>
      </c>
      <c r="G4148">
        <v>3.7</v>
      </c>
      <c r="H4148" s="8">
        <v>4.3899999999999997</v>
      </c>
    </row>
    <row r="4149" spans="2:8" x14ac:dyDescent="0.25">
      <c r="B4149" s="1">
        <v>41221</v>
      </c>
      <c r="C4149" s="5">
        <v>1.22</v>
      </c>
      <c r="D4149" s="7">
        <v>1.82</v>
      </c>
      <c r="E4149" s="2">
        <v>2.4</v>
      </c>
      <c r="F4149">
        <v>3.09</v>
      </c>
      <c r="G4149">
        <v>3.67</v>
      </c>
      <c r="H4149" s="8">
        <v>4.3600000000000003</v>
      </c>
    </row>
    <row r="4150" spans="2:8" x14ac:dyDescent="0.25">
      <c r="B4150" s="1">
        <v>41222</v>
      </c>
      <c r="C4150" s="5">
        <v>1.24</v>
      </c>
      <c r="D4150" s="7">
        <v>1.84</v>
      </c>
      <c r="E4150" s="2">
        <v>2.41</v>
      </c>
      <c r="F4150">
        <v>3.1</v>
      </c>
      <c r="G4150">
        <v>3.68</v>
      </c>
      <c r="H4150" s="8">
        <v>4.3600000000000003</v>
      </c>
    </row>
    <row r="4151" spans="2:8" x14ac:dyDescent="0.25">
      <c r="B4151" s="1">
        <v>41225</v>
      </c>
      <c r="C4151" s="5">
        <v>1.22</v>
      </c>
      <c r="D4151" s="7">
        <v>1.84</v>
      </c>
      <c r="E4151" s="2">
        <v>2.4</v>
      </c>
      <c r="F4151">
        <v>3.1</v>
      </c>
      <c r="G4151">
        <v>3.68</v>
      </c>
      <c r="H4151" s="8">
        <v>4.3600000000000003</v>
      </c>
    </row>
    <row r="4152" spans="2:8" x14ac:dyDescent="0.25">
      <c r="B4152" s="1">
        <v>41226</v>
      </c>
      <c r="C4152" s="5">
        <v>1.22</v>
      </c>
      <c r="D4152" s="7">
        <v>1.83</v>
      </c>
      <c r="E4152" s="2">
        <v>2.4</v>
      </c>
      <c r="F4152">
        <v>3.12</v>
      </c>
      <c r="G4152">
        <v>3.69</v>
      </c>
      <c r="H4152" s="8">
        <v>4.37</v>
      </c>
    </row>
    <row r="4153" spans="2:8" x14ac:dyDescent="0.25">
      <c r="B4153" s="1">
        <v>41227</v>
      </c>
      <c r="C4153" s="5">
        <v>1.23</v>
      </c>
      <c r="D4153" s="7">
        <v>1.83</v>
      </c>
      <c r="E4153" s="2">
        <v>2.4</v>
      </c>
      <c r="F4153">
        <v>3.12</v>
      </c>
      <c r="G4153">
        <v>3.69</v>
      </c>
      <c r="H4153" s="8">
        <v>4.37</v>
      </c>
    </row>
    <row r="4154" spans="2:8" x14ac:dyDescent="0.25">
      <c r="B4154" s="1">
        <v>41228</v>
      </c>
      <c r="C4154" s="5">
        <v>1.24</v>
      </c>
      <c r="D4154" s="7">
        <v>1.85</v>
      </c>
      <c r="E4154" s="2">
        <v>2.4300000000000002</v>
      </c>
      <c r="F4154">
        <v>3.14</v>
      </c>
      <c r="G4154">
        <v>3.7</v>
      </c>
      <c r="H4154" s="8">
        <v>4.38</v>
      </c>
    </row>
    <row r="4155" spans="2:8" x14ac:dyDescent="0.25">
      <c r="B4155" s="1">
        <v>41229</v>
      </c>
      <c r="C4155" s="5">
        <v>1.24</v>
      </c>
      <c r="D4155" s="7">
        <v>1.85</v>
      </c>
      <c r="E4155" s="2">
        <v>2.42</v>
      </c>
      <c r="F4155">
        <v>3.14</v>
      </c>
      <c r="G4155">
        <v>3.68</v>
      </c>
      <c r="H4155" s="8">
        <v>4.38</v>
      </c>
    </row>
    <row r="4156" spans="2:8" x14ac:dyDescent="0.25">
      <c r="B4156" s="1">
        <v>41232</v>
      </c>
      <c r="C4156" s="5">
        <v>1.24</v>
      </c>
      <c r="D4156" s="7">
        <v>1.86</v>
      </c>
      <c r="E4156" s="2">
        <v>2.44</v>
      </c>
      <c r="F4156">
        <v>3.16</v>
      </c>
      <c r="G4156">
        <v>3.71</v>
      </c>
      <c r="H4156" s="8">
        <v>4.42</v>
      </c>
    </row>
    <row r="4157" spans="2:8" x14ac:dyDescent="0.25">
      <c r="B4157" s="1">
        <v>41233</v>
      </c>
      <c r="C4157" s="5">
        <v>1.26</v>
      </c>
      <c r="D4157" s="7">
        <v>1.88</v>
      </c>
      <c r="E4157" s="2">
        <v>2.4700000000000002</v>
      </c>
      <c r="F4157">
        <v>3.2</v>
      </c>
      <c r="G4157">
        <v>3.74</v>
      </c>
      <c r="H4157" s="8">
        <v>4.46</v>
      </c>
    </row>
    <row r="4158" spans="2:8" x14ac:dyDescent="0.25">
      <c r="B4158" s="1">
        <v>41234</v>
      </c>
      <c r="C4158" s="5">
        <v>1.28</v>
      </c>
      <c r="D4158" s="7">
        <v>1.9</v>
      </c>
      <c r="E4158" s="2">
        <v>2.4900000000000002</v>
      </c>
      <c r="F4158">
        <v>3.22</v>
      </c>
      <c r="G4158">
        <v>3.77</v>
      </c>
      <c r="H4158" s="8">
        <v>4.4800000000000004</v>
      </c>
    </row>
    <row r="4159" spans="2:8" x14ac:dyDescent="0.25">
      <c r="B4159" s="1">
        <v>41235</v>
      </c>
      <c r="C4159" s="5">
        <v>1.27</v>
      </c>
      <c r="D4159" s="7">
        <v>1.9</v>
      </c>
      <c r="E4159" s="2">
        <v>2.4900000000000002</v>
      </c>
      <c r="F4159">
        <v>3.22</v>
      </c>
      <c r="G4159">
        <v>3.76</v>
      </c>
      <c r="H4159" s="8">
        <v>4.4800000000000004</v>
      </c>
    </row>
    <row r="4160" spans="2:8" x14ac:dyDescent="0.25">
      <c r="B4160" s="1">
        <v>41236</v>
      </c>
      <c r="C4160" s="5">
        <v>1.28</v>
      </c>
      <c r="D4160" s="7">
        <v>1.91</v>
      </c>
      <c r="E4160" s="2">
        <v>2.4900000000000002</v>
      </c>
      <c r="F4160">
        <v>3.22</v>
      </c>
      <c r="G4160">
        <v>3.76</v>
      </c>
      <c r="H4160" s="8">
        <v>4.4800000000000004</v>
      </c>
    </row>
    <row r="4161" spans="2:8" x14ac:dyDescent="0.25">
      <c r="B4161" s="1">
        <v>41239</v>
      </c>
      <c r="C4161" s="5">
        <v>1.26</v>
      </c>
      <c r="D4161" s="7">
        <v>1.88</v>
      </c>
      <c r="E4161" s="2">
        <v>2.46</v>
      </c>
      <c r="F4161">
        <v>3.19</v>
      </c>
      <c r="G4161">
        <v>3.74</v>
      </c>
      <c r="H4161" s="8">
        <v>4.45</v>
      </c>
    </row>
    <row r="4162" spans="2:8" x14ac:dyDescent="0.25">
      <c r="B4162" s="1">
        <v>41240</v>
      </c>
      <c r="C4162" s="5">
        <v>1.26</v>
      </c>
      <c r="D4162" s="7">
        <v>1.87</v>
      </c>
      <c r="E4162" s="2">
        <v>2.44</v>
      </c>
      <c r="F4162">
        <v>3.17</v>
      </c>
      <c r="G4162">
        <v>3.71</v>
      </c>
      <c r="H4162" s="8">
        <v>4.4400000000000004</v>
      </c>
    </row>
    <row r="4163" spans="2:8" x14ac:dyDescent="0.25">
      <c r="B4163" s="1">
        <v>41241</v>
      </c>
      <c r="C4163" s="5">
        <v>1.26</v>
      </c>
      <c r="D4163" s="7">
        <v>1.85</v>
      </c>
      <c r="E4163" s="2">
        <v>2.41</v>
      </c>
      <c r="F4163">
        <v>3.15</v>
      </c>
      <c r="G4163">
        <v>3.69</v>
      </c>
      <c r="H4163" s="8">
        <v>4.43</v>
      </c>
    </row>
    <row r="4164" spans="2:8" x14ac:dyDescent="0.25">
      <c r="B4164" s="1">
        <v>41242</v>
      </c>
      <c r="C4164" s="5">
        <v>1.25</v>
      </c>
      <c r="D4164" s="7">
        <v>1.84</v>
      </c>
      <c r="E4164" s="2">
        <v>2.4</v>
      </c>
      <c r="F4164">
        <v>3.14</v>
      </c>
      <c r="G4164">
        <v>3.62</v>
      </c>
      <c r="H4164" s="8">
        <v>4.45</v>
      </c>
    </row>
    <row r="4165" spans="2:8" x14ac:dyDescent="0.25">
      <c r="B4165" s="1">
        <v>41243</v>
      </c>
      <c r="C4165" s="5">
        <v>1.24</v>
      </c>
      <c r="D4165" s="7">
        <v>1.83</v>
      </c>
      <c r="E4165" s="2">
        <v>2.39</v>
      </c>
      <c r="F4165">
        <v>3.14</v>
      </c>
      <c r="G4165">
        <v>3.76</v>
      </c>
      <c r="H4165" s="8">
        <v>4.46</v>
      </c>
    </row>
    <row r="4166" spans="2:8" x14ac:dyDescent="0.25">
      <c r="B4166" s="1">
        <v>41246</v>
      </c>
      <c r="C4166" s="5">
        <v>1.23</v>
      </c>
      <c r="D4166" s="7">
        <v>1.85</v>
      </c>
      <c r="E4166" s="2">
        <v>2.4</v>
      </c>
      <c r="F4166">
        <v>3.16</v>
      </c>
      <c r="G4166">
        <v>3.78</v>
      </c>
      <c r="H4166" s="8">
        <v>4.46</v>
      </c>
    </row>
    <row r="4167" spans="2:8" x14ac:dyDescent="0.25">
      <c r="B4167" s="1">
        <v>41247</v>
      </c>
      <c r="C4167" s="5">
        <v>1.22</v>
      </c>
      <c r="D4167" s="7">
        <v>1.84</v>
      </c>
      <c r="E4167" s="2">
        <v>2.39</v>
      </c>
      <c r="F4167">
        <v>3.14</v>
      </c>
      <c r="G4167">
        <v>3.68</v>
      </c>
      <c r="H4167" s="8">
        <v>4.4400000000000004</v>
      </c>
    </row>
    <row r="4168" spans="2:8" x14ac:dyDescent="0.25">
      <c r="B4168" s="1">
        <v>41248</v>
      </c>
      <c r="C4168" s="5">
        <v>1.22</v>
      </c>
      <c r="D4168" s="7">
        <v>1.83</v>
      </c>
      <c r="E4168" s="2">
        <v>2.37</v>
      </c>
      <c r="F4168">
        <v>3.12</v>
      </c>
      <c r="G4168">
        <v>3.66</v>
      </c>
      <c r="H4168" s="8">
        <v>4.4400000000000004</v>
      </c>
    </row>
    <row r="4169" spans="2:8" x14ac:dyDescent="0.25">
      <c r="B4169" s="1">
        <v>41249</v>
      </c>
      <c r="C4169" s="5">
        <v>1.22</v>
      </c>
      <c r="D4169" s="7">
        <v>1.82</v>
      </c>
      <c r="E4169" s="2">
        <v>2.36</v>
      </c>
      <c r="F4169">
        <v>3.11</v>
      </c>
      <c r="G4169">
        <v>3.66</v>
      </c>
      <c r="H4169" s="8">
        <v>4.42</v>
      </c>
    </row>
    <row r="4170" spans="2:8" x14ac:dyDescent="0.25">
      <c r="B4170" s="1">
        <v>41250</v>
      </c>
      <c r="C4170" s="5">
        <v>1.22</v>
      </c>
      <c r="D4170" s="7">
        <v>1.84</v>
      </c>
      <c r="E4170" s="2">
        <v>2.39</v>
      </c>
      <c r="F4170">
        <v>3.15</v>
      </c>
      <c r="G4170">
        <v>3.69</v>
      </c>
      <c r="H4170" s="8">
        <v>4.46</v>
      </c>
    </row>
    <row r="4171" spans="2:8" x14ac:dyDescent="0.25">
      <c r="B4171" s="1">
        <v>41253</v>
      </c>
      <c r="C4171" s="5">
        <v>1.21</v>
      </c>
      <c r="D4171" s="7">
        <v>1.83</v>
      </c>
      <c r="E4171" s="2">
        <v>2.37</v>
      </c>
      <c r="F4171">
        <v>3.14</v>
      </c>
      <c r="G4171">
        <v>3.68</v>
      </c>
      <c r="H4171" s="8">
        <v>4.45</v>
      </c>
    </row>
    <row r="4172" spans="2:8" x14ac:dyDescent="0.25">
      <c r="B4172" s="1">
        <v>41254</v>
      </c>
      <c r="C4172" s="5">
        <v>1.21</v>
      </c>
      <c r="D4172" s="7">
        <v>1.84</v>
      </c>
      <c r="E4172" s="2">
        <v>2.39</v>
      </c>
      <c r="F4172">
        <v>3.16</v>
      </c>
      <c r="G4172">
        <v>3.7</v>
      </c>
      <c r="H4172" s="8">
        <v>4.4800000000000004</v>
      </c>
    </row>
    <row r="4173" spans="2:8" x14ac:dyDescent="0.25">
      <c r="B4173" s="1">
        <v>41255</v>
      </c>
      <c r="C4173" s="5">
        <v>1.21</v>
      </c>
      <c r="D4173" s="7">
        <v>1.85</v>
      </c>
      <c r="E4173" s="2">
        <v>2.42</v>
      </c>
      <c r="F4173">
        <v>3.19</v>
      </c>
      <c r="G4173">
        <v>3.74</v>
      </c>
      <c r="H4173" s="8">
        <v>4.53</v>
      </c>
    </row>
    <row r="4174" spans="2:8" x14ac:dyDescent="0.25">
      <c r="B4174" s="1">
        <v>41256</v>
      </c>
      <c r="C4174" s="5">
        <v>1.22</v>
      </c>
      <c r="D4174" s="7">
        <v>1.88</v>
      </c>
      <c r="E4174" s="2">
        <v>2.44</v>
      </c>
      <c r="F4174">
        <v>3.21</v>
      </c>
      <c r="G4174">
        <v>3.76</v>
      </c>
      <c r="H4174" s="8">
        <v>4.53</v>
      </c>
    </row>
    <row r="4175" spans="2:8" x14ac:dyDescent="0.25">
      <c r="B4175" s="1">
        <v>41257</v>
      </c>
      <c r="C4175" s="5">
        <v>1.22</v>
      </c>
      <c r="D4175" s="7">
        <v>1.88</v>
      </c>
      <c r="E4175" s="2">
        <v>2.44</v>
      </c>
      <c r="F4175">
        <v>3.2</v>
      </c>
      <c r="G4175">
        <v>3.77</v>
      </c>
      <c r="H4175" s="8">
        <v>4.49</v>
      </c>
    </row>
    <row r="4176" spans="2:8" x14ac:dyDescent="0.25">
      <c r="B4176" s="1">
        <v>41260</v>
      </c>
      <c r="C4176" s="5">
        <v>1.21</v>
      </c>
      <c r="D4176" s="7">
        <v>1.9</v>
      </c>
      <c r="E4176" s="2">
        <v>2.46</v>
      </c>
      <c r="F4176">
        <v>3.23</v>
      </c>
      <c r="G4176">
        <v>3.78</v>
      </c>
      <c r="H4176" s="8">
        <v>4.54</v>
      </c>
    </row>
    <row r="4177" spans="2:8" x14ac:dyDescent="0.25">
      <c r="B4177" s="1">
        <v>41261</v>
      </c>
      <c r="C4177" s="5">
        <v>1.23</v>
      </c>
      <c r="D4177" s="7">
        <v>1.91</v>
      </c>
      <c r="E4177" s="2">
        <v>2.5</v>
      </c>
      <c r="F4177">
        <v>3.27</v>
      </c>
      <c r="G4177">
        <v>3.83</v>
      </c>
      <c r="H4177" s="8">
        <v>4.6100000000000003</v>
      </c>
    </row>
    <row r="4178" spans="2:8" x14ac:dyDescent="0.25">
      <c r="B4178" s="1">
        <v>41262</v>
      </c>
      <c r="C4178" s="5">
        <v>1.23</v>
      </c>
      <c r="D4178" s="7">
        <v>1.89</v>
      </c>
      <c r="E4178" s="2">
        <v>2.46</v>
      </c>
      <c r="F4178">
        <v>3.23</v>
      </c>
      <c r="G4178">
        <v>3.79</v>
      </c>
      <c r="H4178" s="8">
        <v>4.5599999999999996</v>
      </c>
    </row>
    <row r="4179" spans="2:8" x14ac:dyDescent="0.25">
      <c r="B4179" s="1">
        <v>41263</v>
      </c>
      <c r="C4179" s="5">
        <v>1.23</v>
      </c>
      <c r="D4179" s="7">
        <v>1.89</v>
      </c>
      <c r="E4179" s="2">
        <v>2.46</v>
      </c>
      <c r="F4179">
        <v>3.23</v>
      </c>
      <c r="G4179">
        <v>3.78</v>
      </c>
      <c r="H4179" s="8">
        <v>4.5599999999999996</v>
      </c>
    </row>
    <row r="4180" spans="2:8" x14ac:dyDescent="0.25">
      <c r="B4180" s="1">
        <v>41264</v>
      </c>
      <c r="C4180" s="5">
        <v>1.22</v>
      </c>
      <c r="D4180" s="7">
        <v>1.87</v>
      </c>
      <c r="E4180" s="2">
        <v>2.4300000000000002</v>
      </c>
      <c r="F4180">
        <v>3.18</v>
      </c>
      <c r="G4180">
        <v>3.74</v>
      </c>
      <c r="H4180" s="8">
        <v>4.5</v>
      </c>
    </row>
    <row r="4181" spans="2:8" x14ac:dyDescent="0.25">
      <c r="B4181" s="1">
        <v>41267</v>
      </c>
      <c r="C4181" s="5">
        <v>1.22</v>
      </c>
      <c r="D4181" s="7">
        <v>1.9</v>
      </c>
      <c r="E4181" s="2">
        <v>2.4500000000000002</v>
      </c>
      <c r="F4181">
        <v>3.2</v>
      </c>
      <c r="G4181">
        <v>3.75</v>
      </c>
      <c r="H4181" s="8">
        <v>4.51</v>
      </c>
    </row>
    <row r="4182" spans="2:8" x14ac:dyDescent="0.25">
      <c r="B4182" s="1">
        <v>41269</v>
      </c>
      <c r="C4182" s="5">
        <v>1.22</v>
      </c>
      <c r="D4182" s="7">
        <v>1.9</v>
      </c>
      <c r="E4182" s="2">
        <v>2.44</v>
      </c>
      <c r="F4182">
        <v>3.19</v>
      </c>
      <c r="G4182">
        <v>3.74</v>
      </c>
      <c r="H4182" s="8">
        <v>4.51</v>
      </c>
    </row>
    <row r="4183" spans="2:8" x14ac:dyDescent="0.25">
      <c r="B4183" s="1">
        <v>41270</v>
      </c>
      <c r="C4183" s="5">
        <v>1.2</v>
      </c>
      <c r="D4183" s="7">
        <v>1.86</v>
      </c>
      <c r="E4183" s="2">
        <v>2.4</v>
      </c>
      <c r="F4183">
        <v>3.15</v>
      </c>
      <c r="G4183">
        <v>3.7</v>
      </c>
      <c r="H4183" s="8">
        <v>4.45</v>
      </c>
    </row>
    <row r="4184" spans="2:8" x14ac:dyDescent="0.25">
      <c r="B4184" s="1">
        <v>41271</v>
      </c>
      <c r="C4184" s="5">
        <v>1.19</v>
      </c>
      <c r="D4184" s="7">
        <v>1.85</v>
      </c>
      <c r="E4184" s="2">
        <v>2.39</v>
      </c>
      <c r="F4184">
        <v>3.14</v>
      </c>
      <c r="G4184">
        <v>3.69</v>
      </c>
      <c r="H4184" s="8">
        <v>4.45</v>
      </c>
    </row>
    <row r="4185" spans="2:8" x14ac:dyDescent="0.25">
      <c r="B4185" s="1">
        <v>41274</v>
      </c>
      <c r="C4185" s="5">
        <v>1.22</v>
      </c>
      <c r="D4185" s="7">
        <v>1.86</v>
      </c>
      <c r="E4185" s="2">
        <v>2.42</v>
      </c>
      <c r="F4185">
        <v>3.17</v>
      </c>
      <c r="G4185">
        <v>3.7</v>
      </c>
      <c r="H4185" s="8">
        <v>4.5</v>
      </c>
    </row>
    <row r="4186" spans="2:8" x14ac:dyDescent="0.25">
      <c r="B4186" s="1">
        <v>41276</v>
      </c>
      <c r="C4186" s="5">
        <v>1.22</v>
      </c>
      <c r="D4186" s="7">
        <v>1.87</v>
      </c>
      <c r="E4186" s="2">
        <v>2.44</v>
      </c>
      <c r="F4186">
        <v>3.21</v>
      </c>
      <c r="G4186">
        <v>3.75</v>
      </c>
      <c r="H4186" s="8">
        <v>4.57</v>
      </c>
    </row>
    <row r="4187" spans="2:8" x14ac:dyDescent="0.25">
      <c r="B4187" s="1">
        <v>41277</v>
      </c>
      <c r="C4187" s="5">
        <v>1.21</v>
      </c>
      <c r="D4187" s="7">
        <v>1.88</v>
      </c>
      <c r="E4187" s="2">
        <v>2.46</v>
      </c>
      <c r="F4187">
        <v>3.24</v>
      </c>
      <c r="G4187">
        <v>3.79</v>
      </c>
      <c r="H4187" s="8">
        <v>4.62</v>
      </c>
    </row>
    <row r="4188" spans="2:8" x14ac:dyDescent="0.25">
      <c r="B4188" s="1">
        <v>41278</v>
      </c>
      <c r="C4188" s="5">
        <v>1.2</v>
      </c>
      <c r="D4188" s="7">
        <v>1.87</v>
      </c>
      <c r="E4188" s="2">
        <v>2.46</v>
      </c>
      <c r="F4188">
        <v>3.25</v>
      </c>
      <c r="G4188">
        <v>3.8</v>
      </c>
      <c r="H4188" s="8">
        <v>4.6100000000000003</v>
      </c>
    </row>
    <row r="4189" spans="2:8" x14ac:dyDescent="0.25">
      <c r="B4189" s="1">
        <v>41281</v>
      </c>
      <c r="C4189" s="5">
        <v>1.18</v>
      </c>
      <c r="D4189" s="7">
        <v>1.85</v>
      </c>
      <c r="E4189" s="2">
        <v>2.4300000000000002</v>
      </c>
      <c r="F4189">
        <v>3.22</v>
      </c>
      <c r="G4189">
        <v>3.78</v>
      </c>
      <c r="H4189" s="8">
        <v>4.59</v>
      </c>
    </row>
    <row r="4190" spans="2:8" x14ac:dyDescent="0.25">
      <c r="B4190" s="1">
        <v>41282</v>
      </c>
      <c r="C4190" s="5">
        <v>1.17</v>
      </c>
      <c r="D4190" s="7">
        <v>1.82</v>
      </c>
      <c r="E4190" s="2">
        <v>2.4</v>
      </c>
      <c r="F4190">
        <v>3.2</v>
      </c>
      <c r="G4190">
        <v>3.76</v>
      </c>
      <c r="H4190" s="8">
        <v>4.5599999999999996</v>
      </c>
    </row>
    <row r="4191" spans="2:8" x14ac:dyDescent="0.25">
      <c r="B4191" s="1">
        <v>41283</v>
      </c>
      <c r="C4191" s="5">
        <v>1.1599999999999999</v>
      </c>
      <c r="D4191" s="7">
        <v>1.81</v>
      </c>
      <c r="E4191" s="2">
        <v>2.38</v>
      </c>
      <c r="F4191">
        <v>3.19</v>
      </c>
      <c r="G4191">
        <v>3.75</v>
      </c>
      <c r="H4191" s="8">
        <v>4.55</v>
      </c>
    </row>
    <row r="4192" spans="2:8" x14ac:dyDescent="0.25">
      <c r="B4192" s="1">
        <v>41284</v>
      </c>
      <c r="C4192" s="5">
        <v>1.17</v>
      </c>
      <c r="D4192" s="7">
        <v>1.82</v>
      </c>
      <c r="E4192" s="2">
        <v>2.4</v>
      </c>
      <c r="F4192">
        <v>3.22</v>
      </c>
      <c r="G4192">
        <v>3.79</v>
      </c>
      <c r="H4192" s="8">
        <v>4.57</v>
      </c>
    </row>
    <row r="4193" spans="2:8" x14ac:dyDescent="0.25">
      <c r="B4193" s="1">
        <v>41285</v>
      </c>
      <c r="C4193" s="5">
        <v>1.1599999999999999</v>
      </c>
      <c r="D4193" s="7">
        <v>1.82</v>
      </c>
      <c r="E4193" s="2">
        <v>2.39</v>
      </c>
      <c r="F4193">
        <v>3.2</v>
      </c>
      <c r="G4193">
        <v>3.77</v>
      </c>
      <c r="H4193" s="8">
        <v>4.54</v>
      </c>
    </row>
    <row r="4194" spans="2:8" x14ac:dyDescent="0.25">
      <c r="B4194" s="1">
        <v>41288</v>
      </c>
      <c r="C4194" s="5">
        <v>1.1499999999999999</v>
      </c>
      <c r="D4194" s="7">
        <v>1.81</v>
      </c>
      <c r="E4194" s="2">
        <v>2.37</v>
      </c>
      <c r="F4194">
        <v>3.19</v>
      </c>
      <c r="G4194">
        <v>3.75</v>
      </c>
      <c r="H4194" s="8">
        <v>4.53</v>
      </c>
    </row>
    <row r="4195" spans="2:8" x14ac:dyDescent="0.25">
      <c r="B4195" s="1">
        <v>41289</v>
      </c>
      <c r="C4195" s="5">
        <v>1.1599999999999999</v>
      </c>
      <c r="D4195" s="7">
        <v>1.8</v>
      </c>
      <c r="E4195" s="2">
        <v>2.36</v>
      </c>
      <c r="F4195">
        <v>3.18</v>
      </c>
      <c r="G4195">
        <v>3.73</v>
      </c>
      <c r="H4195" s="8">
        <v>4.5199999999999996</v>
      </c>
    </row>
    <row r="4196" spans="2:8" x14ac:dyDescent="0.25">
      <c r="B4196" s="1">
        <v>41290</v>
      </c>
      <c r="C4196" s="5">
        <v>1.17</v>
      </c>
      <c r="D4196" s="7">
        <v>1.8</v>
      </c>
      <c r="E4196" s="2">
        <v>2.36</v>
      </c>
      <c r="F4196">
        <v>3.18</v>
      </c>
      <c r="G4196">
        <v>3.73</v>
      </c>
      <c r="H4196" s="8">
        <v>4.53</v>
      </c>
    </row>
    <row r="4197" spans="2:8" x14ac:dyDescent="0.25">
      <c r="B4197" s="1">
        <v>41291</v>
      </c>
      <c r="C4197" s="5">
        <v>1.18</v>
      </c>
      <c r="D4197" s="7">
        <v>1.83</v>
      </c>
      <c r="E4197" s="2">
        <v>2.4</v>
      </c>
      <c r="F4197">
        <v>3.22</v>
      </c>
      <c r="G4197">
        <v>3.77</v>
      </c>
      <c r="H4197" s="8">
        <v>4.57</v>
      </c>
    </row>
    <row r="4198" spans="2:8" x14ac:dyDescent="0.25">
      <c r="B4198" s="1">
        <v>41292</v>
      </c>
      <c r="C4198" s="5">
        <v>1.18</v>
      </c>
      <c r="D4198" s="7">
        <v>1.81</v>
      </c>
      <c r="E4198" s="2">
        <v>2.38</v>
      </c>
      <c r="F4198">
        <v>3.19</v>
      </c>
      <c r="G4198">
        <v>3.74</v>
      </c>
      <c r="H4198" s="8">
        <v>4.54</v>
      </c>
    </row>
    <row r="4199" spans="2:8" x14ac:dyDescent="0.25">
      <c r="B4199" s="1">
        <v>41295</v>
      </c>
      <c r="C4199" s="5">
        <v>1.1599999999999999</v>
      </c>
      <c r="D4199" s="7">
        <v>1.81</v>
      </c>
      <c r="E4199" s="2">
        <v>2.38</v>
      </c>
      <c r="F4199">
        <v>3.19</v>
      </c>
      <c r="G4199">
        <v>3.74</v>
      </c>
      <c r="H4199" s="8">
        <v>4.54</v>
      </c>
    </row>
    <row r="4200" spans="2:8" x14ac:dyDescent="0.25">
      <c r="B4200" s="1">
        <v>41296</v>
      </c>
      <c r="C4200" s="5">
        <v>1.1499999999999999</v>
      </c>
      <c r="D4200" s="7">
        <v>1.8</v>
      </c>
      <c r="E4200" s="2">
        <v>2.37</v>
      </c>
      <c r="F4200">
        <v>3.18</v>
      </c>
      <c r="G4200">
        <v>3.73</v>
      </c>
      <c r="H4200" s="8">
        <v>4.53</v>
      </c>
    </row>
    <row r="4201" spans="2:8" x14ac:dyDescent="0.25">
      <c r="B4201" s="1">
        <v>41297</v>
      </c>
      <c r="C4201" s="5">
        <v>1.1599999999999999</v>
      </c>
      <c r="D4201" s="7">
        <v>1.8</v>
      </c>
      <c r="E4201" s="2">
        <v>2.37</v>
      </c>
      <c r="F4201">
        <v>3.18</v>
      </c>
      <c r="G4201">
        <v>3.74</v>
      </c>
      <c r="H4201" s="8">
        <v>4.54</v>
      </c>
    </row>
    <row r="4202" spans="2:8" x14ac:dyDescent="0.25">
      <c r="B4202" s="1">
        <v>41298</v>
      </c>
      <c r="C4202" s="5">
        <v>1.1499999999999999</v>
      </c>
      <c r="D4202" s="7">
        <v>1.8</v>
      </c>
      <c r="E4202" s="2">
        <v>2.38</v>
      </c>
      <c r="F4202">
        <v>3.19</v>
      </c>
      <c r="G4202">
        <v>3.74</v>
      </c>
      <c r="H4202" s="8">
        <v>4.54</v>
      </c>
    </row>
    <row r="4203" spans="2:8" x14ac:dyDescent="0.25">
      <c r="B4203" s="1">
        <v>41299</v>
      </c>
      <c r="C4203" s="5">
        <v>1.17</v>
      </c>
      <c r="D4203" s="7">
        <v>1.86</v>
      </c>
      <c r="E4203" s="2">
        <v>2.44</v>
      </c>
      <c r="F4203">
        <v>3.27</v>
      </c>
      <c r="G4203">
        <v>3.82</v>
      </c>
      <c r="H4203" s="8">
        <v>4.63</v>
      </c>
    </row>
    <row r="4204" spans="2:8" x14ac:dyDescent="0.25">
      <c r="B4204" s="1">
        <v>41302</v>
      </c>
      <c r="C4204" s="5">
        <v>1.17</v>
      </c>
      <c r="D4204" s="7">
        <v>1.87</v>
      </c>
      <c r="E4204" s="2">
        <v>2.46</v>
      </c>
      <c r="F4204">
        <v>3.29</v>
      </c>
      <c r="G4204">
        <v>3.85</v>
      </c>
      <c r="H4204" s="8">
        <v>4.6399999999999997</v>
      </c>
    </row>
    <row r="4205" spans="2:8" x14ac:dyDescent="0.25">
      <c r="B4205" s="1">
        <v>41303</v>
      </c>
      <c r="C4205" s="5">
        <v>1.1599999999999999</v>
      </c>
      <c r="D4205" s="7">
        <v>1.87</v>
      </c>
      <c r="E4205" s="2">
        <v>2.46</v>
      </c>
      <c r="F4205">
        <v>3.31</v>
      </c>
      <c r="G4205">
        <v>3.86</v>
      </c>
      <c r="H4205" s="8">
        <v>4.66</v>
      </c>
    </row>
    <row r="4206" spans="2:8" x14ac:dyDescent="0.25">
      <c r="B4206" s="1">
        <v>41304</v>
      </c>
      <c r="C4206" s="5">
        <v>1.1599999999999999</v>
      </c>
      <c r="D4206" s="7">
        <v>1.87</v>
      </c>
      <c r="E4206" s="2">
        <v>2.4700000000000002</v>
      </c>
      <c r="F4206">
        <v>3.34</v>
      </c>
      <c r="G4206">
        <v>3.88</v>
      </c>
      <c r="H4206" s="8">
        <v>4.6900000000000004</v>
      </c>
    </row>
    <row r="4207" spans="2:8" x14ac:dyDescent="0.25">
      <c r="B4207" s="1">
        <v>41305</v>
      </c>
      <c r="C4207" s="5">
        <v>1.21</v>
      </c>
      <c r="D4207" s="7">
        <v>1.9</v>
      </c>
      <c r="E4207" s="2">
        <v>2.5499999999999998</v>
      </c>
      <c r="F4207">
        <v>3.37</v>
      </c>
      <c r="G4207">
        <v>3.96</v>
      </c>
      <c r="H4207" s="8">
        <v>4.7</v>
      </c>
    </row>
    <row r="4208" spans="2:8" x14ac:dyDescent="0.25">
      <c r="B4208" s="1">
        <v>41306</v>
      </c>
      <c r="C4208" s="5">
        <v>1.2</v>
      </c>
      <c r="D4208" s="7">
        <v>1.89</v>
      </c>
      <c r="E4208" s="2">
        <v>2.5499999999999998</v>
      </c>
      <c r="F4208">
        <v>3.39</v>
      </c>
      <c r="G4208">
        <v>3.98</v>
      </c>
      <c r="H4208" s="8">
        <v>4.7300000000000004</v>
      </c>
    </row>
    <row r="4209" spans="2:8" x14ac:dyDescent="0.25">
      <c r="B4209" s="1">
        <v>41309</v>
      </c>
      <c r="C4209" s="5">
        <v>1.2</v>
      </c>
      <c r="D4209" s="7">
        <v>1.88</v>
      </c>
      <c r="E4209" s="2">
        <v>2.54</v>
      </c>
      <c r="F4209">
        <v>3.36</v>
      </c>
      <c r="G4209">
        <v>3.95</v>
      </c>
      <c r="H4209" s="8">
        <v>4.71</v>
      </c>
    </row>
    <row r="4210" spans="2:8" x14ac:dyDescent="0.25">
      <c r="B4210" s="1">
        <v>41310</v>
      </c>
      <c r="C4210" s="5">
        <v>1.21</v>
      </c>
      <c r="D4210" s="7">
        <v>1.9</v>
      </c>
      <c r="E4210" s="2">
        <v>2.57</v>
      </c>
      <c r="F4210">
        <v>3.4</v>
      </c>
      <c r="G4210">
        <v>3.99</v>
      </c>
      <c r="H4210" s="8">
        <v>4.75</v>
      </c>
    </row>
    <row r="4211" spans="2:8" x14ac:dyDescent="0.25">
      <c r="B4211" s="1">
        <v>41311</v>
      </c>
      <c r="C4211" s="5">
        <v>1.2</v>
      </c>
      <c r="D4211" s="7">
        <v>1.87</v>
      </c>
      <c r="E4211" s="2">
        <v>2.5299999999999998</v>
      </c>
      <c r="F4211">
        <v>3.37</v>
      </c>
      <c r="G4211">
        <v>3.96</v>
      </c>
      <c r="H4211" s="8">
        <v>4.71</v>
      </c>
    </row>
    <row r="4212" spans="2:8" x14ac:dyDescent="0.25">
      <c r="B4212" s="1">
        <v>41312</v>
      </c>
      <c r="C4212" s="5">
        <v>1.2</v>
      </c>
      <c r="D4212" s="7">
        <v>1.86</v>
      </c>
      <c r="E4212" s="2">
        <v>2.52</v>
      </c>
      <c r="F4212">
        <v>3.35</v>
      </c>
      <c r="G4212">
        <v>3.94</v>
      </c>
      <c r="H4212" s="8">
        <v>4.6900000000000004</v>
      </c>
    </row>
    <row r="4213" spans="2:8" x14ac:dyDescent="0.25">
      <c r="B4213" s="1">
        <v>41313</v>
      </c>
      <c r="C4213" s="5">
        <v>1.2</v>
      </c>
      <c r="D4213" s="7">
        <v>1.86</v>
      </c>
      <c r="E4213" s="2">
        <v>2.5299999999999998</v>
      </c>
      <c r="F4213">
        <v>3.35</v>
      </c>
      <c r="G4213">
        <v>3.94</v>
      </c>
      <c r="H4213" s="8">
        <v>4.7</v>
      </c>
    </row>
    <row r="4214" spans="2:8" x14ac:dyDescent="0.25">
      <c r="B4214" s="1">
        <v>41316</v>
      </c>
      <c r="C4214" s="5">
        <v>1.19</v>
      </c>
      <c r="D4214" s="7">
        <v>1.86</v>
      </c>
      <c r="E4214" s="2">
        <v>2.5299999999999998</v>
      </c>
      <c r="F4214">
        <v>3.34</v>
      </c>
      <c r="G4214">
        <v>3.94</v>
      </c>
      <c r="H4214" s="8">
        <v>4.68</v>
      </c>
    </row>
    <row r="4215" spans="2:8" x14ac:dyDescent="0.25">
      <c r="B4215" s="1">
        <v>41317</v>
      </c>
      <c r="C4215" s="5">
        <v>1.19</v>
      </c>
      <c r="D4215" s="7">
        <v>1.89</v>
      </c>
      <c r="E4215" s="2">
        <v>2.5499999999999998</v>
      </c>
      <c r="F4215">
        <v>3.37</v>
      </c>
      <c r="G4215">
        <v>3.96</v>
      </c>
      <c r="H4215" s="8">
        <v>4.72</v>
      </c>
    </row>
    <row r="4216" spans="2:8" x14ac:dyDescent="0.25">
      <c r="B4216" s="1">
        <v>41318</v>
      </c>
      <c r="C4216" s="5">
        <v>1.21</v>
      </c>
      <c r="D4216" s="7">
        <v>1.91</v>
      </c>
      <c r="E4216" s="2">
        <v>2.58</v>
      </c>
      <c r="F4216">
        <v>3.4</v>
      </c>
      <c r="G4216">
        <v>3.99</v>
      </c>
      <c r="H4216" s="8">
        <v>4.75</v>
      </c>
    </row>
    <row r="4217" spans="2:8" x14ac:dyDescent="0.25">
      <c r="B4217" s="1">
        <v>41319</v>
      </c>
      <c r="C4217" s="5">
        <v>1.19</v>
      </c>
      <c r="D4217" s="7">
        <v>1.87</v>
      </c>
      <c r="E4217" s="2">
        <v>2.54</v>
      </c>
      <c r="F4217">
        <v>3.36</v>
      </c>
      <c r="G4217">
        <v>3.94</v>
      </c>
      <c r="H4217" s="8">
        <v>4.7</v>
      </c>
    </row>
    <row r="4218" spans="2:8" x14ac:dyDescent="0.25">
      <c r="B4218" s="1">
        <v>41320</v>
      </c>
      <c r="C4218" s="5">
        <v>1.19</v>
      </c>
      <c r="D4218" s="7">
        <v>1.87</v>
      </c>
      <c r="E4218" s="2">
        <v>2.54</v>
      </c>
      <c r="F4218">
        <v>3.36</v>
      </c>
      <c r="G4218">
        <v>3.95</v>
      </c>
      <c r="H4218" s="8">
        <v>4.71</v>
      </c>
    </row>
    <row r="4219" spans="2:8" x14ac:dyDescent="0.25">
      <c r="B4219" s="1">
        <v>41323</v>
      </c>
      <c r="C4219" s="5">
        <v>1.18</v>
      </c>
      <c r="D4219" s="7">
        <v>1.87</v>
      </c>
      <c r="E4219" s="2">
        <v>2.54</v>
      </c>
      <c r="F4219">
        <v>3.36</v>
      </c>
      <c r="G4219">
        <v>3.94</v>
      </c>
      <c r="H4219" s="8">
        <v>4.71</v>
      </c>
    </row>
    <row r="4220" spans="2:8" x14ac:dyDescent="0.25">
      <c r="B4220" s="1">
        <v>41324</v>
      </c>
      <c r="C4220" s="5">
        <v>1.18</v>
      </c>
      <c r="D4220" s="7">
        <v>1.88</v>
      </c>
      <c r="E4220" s="2">
        <v>2.5499999999999998</v>
      </c>
      <c r="F4220">
        <v>3.4</v>
      </c>
      <c r="G4220">
        <v>3.98</v>
      </c>
      <c r="H4220" s="8">
        <v>4.74</v>
      </c>
    </row>
    <row r="4221" spans="2:8" x14ac:dyDescent="0.25">
      <c r="B4221" s="1">
        <v>41325</v>
      </c>
      <c r="C4221" s="5">
        <v>1.18</v>
      </c>
      <c r="D4221" s="7">
        <v>1.87</v>
      </c>
      <c r="E4221" s="2">
        <v>2.54</v>
      </c>
      <c r="F4221">
        <v>3.39</v>
      </c>
      <c r="G4221">
        <v>3.97</v>
      </c>
      <c r="H4221" s="8">
        <v>4.74</v>
      </c>
    </row>
    <row r="4222" spans="2:8" x14ac:dyDescent="0.25">
      <c r="B4222" s="1">
        <v>41326</v>
      </c>
      <c r="C4222" s="5">
        <v>1.17</v>
      </c>
      <c r="D4222" s="7">
        <v>1.84</v>
      </c>
      <c r="E4222" s="2">
        <v>2.5099999999999998</v>
      </c>
      <c r="F4222">
        <v>3.35</v>
      </c>
      <c r="G4222">
        <v>3.93</v>
      </c>
      <c r="H4222" s="8">
        <v>4.7</v>
      </c>
    </row>
    <row r="4223" spans="2:8" x14ac:dyDescent="0.25">
      <c r="B4223" s="1">
        <v>41327</v>
      </c>
      <c r="C4223" s="5">
        <v>1.17</v>
      </c>
      <c r="D4223" s="7">
        <v>1.83</v>
      </c>
      <c r="E4223" s="2">
        <v>2.5</v>
      </c>
      <c r="F4223">
        <v>3.34</v>
      </c>
      <c r="G4223">
        <v>3.92</v>
      </c>
      <c r="H4223" s="8">
        <v>4.6900000000000004</v>
      </c>
    </row>
    <row r="4224" spans="2:8" x14ac:dyDescent="0.25">
      <c r="B4224" s="1">
        <v>41330</v>
      </c>
      <c r="C4224" s="5">
        <v>1.1399999999999999</v>
      </c>
      <c r="D4224" s="7">
        <v>1.78</v>
      </c>
      <c r="E4224" s="2">
        <v>2.44</v>
      </c>
      <c r="F4224">
        <v>3.27</v>
      </c>
      <c r="G4224">
        <v>3.85</v>
      </c>
      <c r="H4224" s="8">
        <v>4.63</v>
      </c>
    </row>
    <row r="4225" spans="2:8" x14ac:dyDescent="0.25">
      <c r="B4225" s="1">
        <v>41331</v>
      </c>
      <c r="C4225" s="5">
        <v>1.1499999999999999</v>
      </c>
      <c r="D4225" s="7">
        <v>1.78</v>
      </c>
      <c r="E4225" s="2">
        <v>2.44</v>
      </c>
      <c r="F4225">
        <v>3.27</v>
      </c>
      <c r="G4225">
        <v>3.85</v>
      </c>
      <c r="H4225" s="8">
        <v>4.63</v>
      </c>
    </row>
    <row r="4226" spans="2:8" x14ac:dyDescent="0.25">
      <c r="B4226" s="1">
        <v>41332</v>
      </c>
      <c r="C4226" s="5">
        <v>1.1599999999999999</v>
      </c>
      <c r="D4226" s="7">
        <v>1.79</v>
      </c>
      <c r="E4226" s="2">
        <v>2.4500000000000002</v>
      </c>
      <c r="F4226">
        <v>3.29</v>
      </c>
      <c r="G4226">
        <v>3.87</v>
      </c>
      <c r="H4226" s="8">
        <v>4.66</v>
      </c>
    </row>
    <row r="4227" spans="2:8" x14ac:dyDescent="0.25">
      <c r="B4227" s="1">
        <v>41333</v>
      </c>
      <c r="C4227" s="5">
        <v>1.1599999999999999</v>
      </c>
      <c r="D4227" s="7">
        <v>1.79</v>
      </c>
      <c r="E4227" s="2">
        <v>2.48</v>
      </c>
      <c r="F4227">
        <v>3.29</v>
      </c>
      <c r="G4227">
        <v>3.95</v>
      </c>
      <c r="H4227" s="8">
        <v>4.66</v>
      </c>
    </row>
    <row r="4228" spans="2:8" x14ac:dyDescent="0.25">
      <c r="B4228" s="1">
        <v>41334</v>
      </c>
      <c r="C4228" s="5">
        <v>1.1599999999999999</v>
      </c>
      <c r="D4228" s="7">
        <v>1.78</v>
      </c>
      <c r="E4228" s="2">
        <v>2.46</v>
      </c>
      <c r="F4228">
        <v>3.26</v>
      </c>
      <c r="G4228">
        <v>3.92</v>
      </c>
      <c r="H4228" s="8">
        <v>4.6399999999999997</v>
      </c>
    </row>
    <row r="4229" spans="2:8" x14ac:dyDescent="0.25">
      <c r="B4229" s="1">
        <v>41337</v>
      </c>
      <c r="C4229" s="5">
        <v>1.1499999999999999</v>
      </c>
      <c r="D4229" s="7">
        <v>1.79</v>
      </c>
      <c r="E4229" s="2">
        <v>2.48</v>
      </c>
      <c r="F4229">
        <v>3.28</v>
      </c>
      <c r="G4229">
        <v>3.94</v>
      </c>
      <c r="H4229" s="8">
        <v>4.66</v>
      </c>
    </row>
    <row r="4230" spans="2:8" x14ac:dyDescent="0.25">
      <c r="B4230" s="1">
        <v>41338</v>
      </c>
      <c r="C4230" s="5">
        <v>1.1499999999999999</v>
      </c>
      <c r="D4230" s="7">
        <v>1.79</v>
      </c>
      <c r="E4230" s="2">
        <v>2.48</v>
      </c>
      <c r="F4230">
        <v>3.28</v>
      </c>
      <c r="G4230">
        <v>3.95</v>
      </c>
      <c r="H4230" s="8">
        <v>4.67</v>
      </c>
    </row>
    <row r="4231" spans="2:8" x14ac:dyDescent="0.25">
      <c r="B4231" s="1">
        <v>41339</v>
      </c>
      <c r="C4231" s="5">
        <v>1.1599999999999999</v>
      </c>
      <c r="D4231" s="7">
        <v>1.82</v>
      </c>
      <c r="E4231" s="2">
        <v>2.5099999999999998</v>
      </c>
      <c r="F4231">
        <v>3.31</v>
      </c>
      <c r="G4231">
        <v>3.98</v>
      </c>
      <c r="H4231" s="8">
        <v>4.71</v>
      </c>
    </row>
    <row r="4232" spans="2:8" x14ac:dyDescent="0.25">
      <c r="B4232" s="1">
        <v>41340</v>
      </c>
      <c r="C4232" s="5">
        <v>1.1599999999999999</v>
      </c>
      <c r="D4232" s="7">
        <v>1.84</v>
      </c>
      <c r="E4232" s="2">
        <v>2.5499999999999998</v>
      </c>
      <c r="F4232">
        <v>3.36</v>
      </c>
      <c r="G4232">
        <v>4.03</v>
      </c>
      <c r="H4232" s="8">
        <v>4.76</v>
      </c>
    </row>
    <row r="4233" spans="2:8" x14ac:dyDescent="0.25">
      <c r="B4233" s="1">
        <v>41341</v>
      </c>
      <c r="C4233" s="5">
        <v>1.1599999999999999</v>
      </c>
      <c r="D4233" s="7">
        <v>1.87</v>
      </c>
      <c r="E4233" s="2">
        <v>2.59</v>
      </c>
      <c r="F4233">
        <v>3.41</v>
      </c>
      <c r="G4233">
        <v>4.08</v>
      </c>
      <c r="H4233" s="8">
        <v>4.8</v>
      </c>
    </row>
    <row r="4234" spans="2:8" x14ac:dyDescent="0.25">
      <c r="B4234" s="1">
        <v>41344</v>
      </c>
      <c r="C4234" s="5">
        <v>1.1499999999999999</v>
      </c>
      <c r="D4234" s="7">
        <v>1.86</v>
      </c>
      <c r="E4234" s="2">
        <v>2.58</v>
      </c>
      <c r="F4234">
        <v>3.41</v>
      </c>
      <c r="G4234">
        <v>4.07</v>
      </c>
      <c r="H4234" s="8">
        <v>4.8</v>
      </c>
    </row>
    <row r="4235" spans="2:8" x14ac:dyDescent="0.25">
      <c r="B4235" s="1">
        <v>41345</v>
      </c>
      <c r="C4235" s="5">
        <v>1.1399999999999999</v>
      </c>
      <c r="D4235" s="7">
        <v>1.84</v>
      </c>
      <c r="E4235" s="2">
        <v>2.5499999999999998</v>
      </c>
      <c r="F4235">
        <v>3.37</v>
      </c>
      <c r="G4235">
        <v>4.04</v>
      </c>
      <c r="H4235" s="8">
        <v>4.7699999999999996</v>
      </c>
    </row>
    <row r="4236" spans="2:8" x14ac:dyDescent="0.25">
      <c r="B4236" s="1">
        <v>41346</v>
      </c>
      <c r="C4236" s="5">
        <v>1.1499999999999999</v>
      </c>
      <c r="D4236" s="7">
        <v>1.84</v>
      </c>
      <c r="E4236" s="2">
        <v>2.56</v>
      </c>
      <c r="F4236">
        <v>3.37</v>
      </c>
      <c r="G4236">
        <v>4.04</v>
      </c>
      <c r="H4236" s="8">
        <v>4.76</v>
      </c>
    </row>
    <row r="4237" spans="2:8" x14ac:dyDescent="0.25">
      <c r="B4237" s="1">
        <v>41347</v>
      </c>
      <c r="C4237" s="5">
        <v>1.1399999999999999</v>
      </c>
      <c r="D4237" s="7">
        <v>1.84</v>
      </c>
      <c r="E4237" s="2">
        <v>2.5499999999999998</v>
      </c>
      <c r="F4237">
        <v>3.38</v>
      </c>
      <c r="G4237">
        <v>4.04</v>
      </c>
      <c r="H4237" s="8">
        <v>4.78</v>
      </c>
    </row>
    <row r="4238" spans="2:8" x14ac:dyDescent="0.25">
      <c r="B4238" s="1">
        <v>41348</v>
      </c>
      <c r="C4238" s="5">
        <v>1.1299999999999999</v>
      </c>
      <c r="D4238" s="7">
        <v>1.8</v>
      </c>
      <c r="E4238" s="2">
        <v>2.5099999999999998</v>
      </c>
      <c r="F4238">
        <v>3.34</v>
      </c>
      <c r="G4238">
        <v>4.01</v>
      </c>
      <c r="H4238" s="8">
        <v>4.76</v>
      </c>
    </row>
    <row r="4239" spans="2:8" x14ac:dyDescent="0.25">
      <c r="B4239" s="1">
        <v>41351</v>
      </c>
      <c r="C4239" s="5">
        <v>1.1299999999999999</v>
      </c>
      <c r="D4239" s="7">
        <v>1.79</v>
      </c>
      <c r="E4239" s="2">
        <v>2.4900000000000002</v>
      </c>
      <c r="F4239">
        <v>3.31</v>
      </c>
      <c r="G4239">
        <v>3.97</v>
      </c>
      <c r="H4239" s="8">
        <v>4.7300000000000004</v>
      </c>
    </row>
    <row r="4240" spans="2:8" x14ac:dyDescent="0.25">
      <c r="B4240" s="1">
        <v>41352</v>
      </c>
      <c r="C4240" s="5">
        <v>1.1200000000000001</v>
      </c>
      <c r="D4240" s="7">
        <v>1.77</v>
      </c>
      <c r="E4240" s="2">
        <v>2.46</v>
      </c>
      <c r="F4240">
        <v>3.27</v>
      </c>
      <c r="G4240">
        <v>3.93</v>
      </c>
      <c r="H4240" s="8">
        <v>4.68</v>
      </c>
    </row>
    <row r="4241" spans="2:8" x14ac:dyDescent="0.25">
      <c r="B4241" s="1">
        <v>41353</v>
      </c>
      <c r="C4241" s="5">
        <v>1.1299999999999999</v>
      </c>
      <c r="D4241" s="7">
        <v>1.78</v>
      </c>
      <c r="E4241" s="2">
        <v>2.48</v>
      </c>
      <c r="F4241">
        <v>3.3</v>
      </c>
      <c r="G4241">
        <v>3.96</v>
      </c>
      <c r="H4241" s="8">
        <v>4.72</v>
      </c>
    </row>
    <row r="4242" spans="2:8" x14ac:dyDescent="0.25">
      <c r="B4242" s="1">
        <v>41354</v>
      </c>
      <c r="C4242" s="5">
        <v>1.1399999999999999</v>
      </c>
      <c r="D4242" s="7">
        <v>1.79</v>
      </c>
      <c r="E4242" s="2">
        <v>2.4900000000000002</v>
      </c>
      <c r="F4242">
        <v>3.31</v>
      </c>
      <c r="G4242">
        <v>3.96</v>
      </c>
      <c r="H4242" s="8">
        <v>4.71</v>
      </c>
    </row>
    <row r="4243" spans="2:8" x14ac:dyDescent="0.25">
      <c r="B4243" s="1">
        <v>41355</v>
      </c>
      <c r="C4243" s="5">
        <v>1.1499999999999999</v>
      </c>
      <c r="D4243" s="7">
        <v>1.79</v>
      </c>
      <c r="E4243" s="2">
        <v>2.48</v>
      </c>
      <c r="F4243">
        <v>3.3</v>
      </c>
      <c r="G4243">
        <v>3.95</v>
      </c>
      <c r="H4243" s="8">
        <v>4.7</v>
      </c>
    </row>
    <row r="4244" spans="2:8" x14ac:dyDescent="0.25">
      <c r="B4244" s="1">
        <v>41358</v>
      </c>
      <c r="C4244" s="5">
        <v>1.1299999999999999</v>
      </c>
      <c r="D4244" s="7">
        <v>1.78</v>
      </c>
      <c r="E4244" s="2">
        <v>2.48</v>
      </c>
      <c r="F4244">
        <v>3.3</v>
      </c>
      <c r="G4244">
        <v>3.94</v>
      </c>
      <c r="H4244" s="8">
        <v>4.71</v>
      </c>
    </row>
    <row r="4245" spans="2:8" x14ac:dyDescent="0.25">
      <c r="B4245" s="1">
        <v>41359</v>
      </c>
      <c r="C4245" s="5">
        <v>1.1499999999999999</v>
      </c>
      <c r="D4245" s="7">
        <v>1.78</v>
      </c>
      <c r="E4245" s="2">
        <v>2.48</v>
      </c>
      <c r="F4245">
        <v>3.3</v>
      </c>
      <c r="G4245">
        <v>3.93</v>
      </c>
      <c r="H4245" s="8">
        <v>4.71</v>
      </c>
    </row>
    <row r="4246" spans="2:8" x14ac:dyDescent="0.25">
      <c r="B4246" s="1">
        <v>41360</v>
      </c>
      <c r="C4246" s="5">
        <v>1.1499999999999999</v>
      </c>
      <c r="D4246" s="7">
        <v>1.76</v>
      </c>
      <c r="E4246" s="2">
        <v>2.4500000000000002</v>
      </c>
      <c r="F4246">
        <v>3.26</v>
      </c>
      <c r="G4246">
        <v>3.88</v>
      </c>
      <c r="H4246" s="8">
        <v>4.68</v>
      </c>
    </row>
    <row r="4247" spans="2:8" x14ac:dyDescent="0.25">
      <c r="B4247" s="1">
        <v>41361</v>
      </c>
      <c r="C4247" s="5">
        <v>1.1499999999999999</v>
      </c>
      <c r="D4247" s="7">
        <v>1.78</v>
      </c>
      <c r="E4247" s="2">
        <v>2.4700000000000002</v>
      </c>
      <c r="F4247">
        <v>3.27</v>
      </c>
      <c r="G4247">
        <v>3.89</v>
      </c>
      <c r="H4247" s="8">
        <v>4.71</v>
      </c>
    </row>
    <row r="4248" spans="2:8" x14ac:dyDescent="0.25">
      <c r="B4248" s="1">
        <v>41364</v>
      </c>
      <c r="C4248" s="5">
        <v>1.1599999999999999</v>
      </c>
      <c r="D4248" s="7">
        <v>1.83</v>
      </c>
      <c r="E4248" s="2">
        <v>2.52</v>
      </c>
      <c r="F4248">
        <v>3.3</v>
      </c>
      <c r="G4248">
        <v>3.95</v>
      </c>
      <c r="H4248" s="8">
        <v>4.72</v>
      </c>
    </row>
    <row r="4249" spans="2:8" x14ac:dyDescent="0.25">
      <c r="B4249" s="1">
        <v>41365</v>
      </c>
      <c r="C4249" s="5">
        <v>1.1599999999999999</v>
      </c>
      <c r="D4249" s="7">
        <v>1.82</v>
      </c>
      <c r="E4249" s="2">
        <v>2.52</v>
      </c>
      <c r="F4249">
        <v>3.28</v>
      </c>
      <c r="G4249">
        <v>3.93</v>
      </c>
      <c r="H4249" s="8">
        <v>4.6900000000000004</v>
      </c>
    </row>
    <row r="4250" spans="2:8" x14ac:dyDescent="0.25">
      <c r="B4250" s="1">
        <v>41366</v>
      </c>
      <c r="C4250" s="5">
        <v>1.1599999999999999</v>
      </c>
      <c r="D4250" s="7">
        <v>1.83</v>
      </c>
      <c r="E4250" s="2">
        <v>2.52</v>
      </c>
      <c r="F4250">
        <v>3.3</v>
      </c>
      <c r="G4250">
        <v>3.95</v>
      </c>
      <c r="H4250" s="8">
        <v>4.71</v>
      </c>
    </row>
    <row r="4251" spans="2:8" x14ac:dyDescent="0.25">
      <c r="B4251" s="1">
        <v>41367</v>
      </c>
      <c r="C4251" s="5">
        <v>1.1599999999999999</v>
      </c>
      <c r="D4251" s="7">
        <v>1.8</v>
      </c>
      <c r="E4251" s="2">
        <v>2.4900000000000002</v>
      </c>
      <c r="F4251">
        <v>3.25</v>
      </c>
      <c r="G4251">
        <v>3.91</v>
      </c>
      <c r="H4251" s="8">
        <v>4.66</v>
      </c>
    </row>
    <row r="4252" spans="2:8" x14ac:dyDescent="0.25">
      <c r="B4252" s="1">
        <v>41368</v>
      </c>
      <c r="C4252" s="5">
        <v>1.1399999999999999</v>
      </c>
      <c r="D4252" s="7">
        <v>1.76</v>
      </c>
      <c r="E4252" s="2">
        <v>2.44</v>
      </c>
      <c r="F4252">
        <v>3.2</v>
      </c>
      <c r="G4252">
        <v>3.86</v>
      </c>
      <c r="H4252" s="8">
        <v>4.59</v>
      </c>
    </row>
    <row r="4253" spans="2:8" x14ac:dyDescent="0.25">
      <c r="B4253" s="1">
        <v>41369</v>
      </c>
      <c r="C4253" s="5">
        <v>1.1399999999999999</v>
      </c>
      <c r="D4253" s="7">
        <v>1.75</v>
      </c>
      <c r="E4253" s="2">
        <v>2.42</v>
      </c>
      <c r="F4253">
        <v>3.13</v>
      </c>
      <c r="G4253">
        <v>3.8</v>
      </c>
      <c r="H4253" s="8">
        <v>4.47</v>
      </c>
    </row>
    <row r="4254" spans="2:8" x14ac:dyDescent="0.25">
      <c r="B4254" s="1">
        <v>41372</v>
      </c>
      <c r="C4254" s="5">
        <v>1.1299999999999999</v>
      </c>
      <c r="D4254" s="7">
        <v>1.76</v>
      </c>
      <c r="E4254" s="2">
        <v>2.4300000000000002</v>
      </c>
      <c r="F4254">
        <v>3.16</v>
      </c>
      <c r="G4254">
        <v>3.83</v>
      </c>
      <c r="H4254" s="8">
        <v>4.51</v>
      </c>
    </row>
    <row r="4255" spans="2:8" x14ac:dyDescent="0.25">
      <c r="B4255" s="1">
        <v>41373</v>
      </c>
      <c r="C4255" s="5">
        <v>1.1299999999999999</v>
      </c>
      <c r="D4255" s="7">
        <v>1.76</v>
      </c>
      <c r="E4255" s="2">
        <v>2.42</v>
      </c>
      <c r="F4255">
        <v>3.16</v>
      </c>
      <c r="G4255">
        <v>3.84</v>
      </c>
      <c r="H4255" s="8">
        <v>4.53</v>
      </c>
    </row>
    <row r="4256" spans="2:8" x14ac:dyDescent="0.25">
      <c r="B4256" s="1">
        <v>41374</v>
      </c>
      <c r="C4256" s="5">
        <v>1.1299999999999999</v>
      </c>
      <c r="D4256" s="7">
        <v>1.78</v>
      </c>
      <c r="E4256" s="2">
        <v>2.4500000000000002</v>
      </c>
      <c r="F4256">
        <v>3.2</v>
      </c>
      <c r="G4256">
        <v>3.89</v>
      </c>
      <c r="H4256" s="8">
        <v>4.59</v>
      </c>
    </row>
    <row r="4257" spans="2:8" x14ac:dyDescent="0.25">
      <c r="B4257" s="1">
        <v>41375</v>
      </c>
      <c r="C4257" s="5">
        <v>1.1200000000000001</v>
      </c>
      <c r="D4257" s="7">
        <v>1.77</v>
      </c>
      <c r="E4257" s="2">
        <v>2.44</v>
      </c>
      <c r="F4257">
        <v>3.18</v>
      </c>
      <c r="G4257">
        <v>3.88</v>
      </c>
      <c r="H4257" s="8">
        <v>4.57</v>
      </c>
    </row>
    <row r="4258" spans="2:8" x14ac:dyDescent="0.25">
      <c r="B4258" s="1">
        <v>41376</v>
      </c>
      <c r="C4258" s="5">
        <v>1.1200000000000001</v>
      </c>
      <c r="D4258" s="7">
        <v>1.74</v>
      </c>
      <c r="E4258" s="2">
        <v>2.4</v>
      </c>
      <c r="F4258">
        <v>3.12</v>
      </c>
      <c r="G4258">
        <v>3.81</v>
      </c>
      <c r="H4258" s="8">
        <v>4.5</v>
      </c>
    </row>
    <row r="4259" spans="2:8" x14ac:dyDescent="0.25">
      <c r="B4259" s="1">
        <v>41379</v>
      </c>
      <c r="C4259" s="5">
        <v>1.1100000000000001</v>
      </c>
      <c r="D4259" s="7">
        <v>1.74</v>
      </c>
      <c r="E4259" s="2">
        <v>2.4</v>
      </c>
      <c r="F4259">
        <v>3.11</v>
      </c>
      <c r="G4259">
        <v>3.8</v>
      </c>
      <c r="H4259" s="8">
        <v>4.46</v>
      </c>
    </row>
    <row r="4260" spans="2:8" x14ac:dyDescent="0.25">
      <c r="B4260" s="1">
        <v>41380</v>
      </c>
      <c r="C4260" s="5">
        <v>1.1000000000000001</v>
      </c>
      <c r="D4260" s="7">
        <v>1.75</v>
      </c>
      <c r="E4260" s="2">
        <v>2.41</v>
      </c>
      <c r="F4260">
        <v>3.12</v>
      </c>
      <c r="G4260">
        <v>3.81</v>
      </c>
      <c r="H4260" s="8">
        <v>4.4800000000000004</v>
      </c>
    </row>
    <row r="4261" spans="2:8" x14ac:dyDescent="0.25">
      <c r="B4261" s="1">
        <v>41381</v>
      </c>
      <c r="C4261" s="5">
        <v>1.1100000000000001</v>
      </c>
      <c r="D4261" s="7">
        <v>1.75</v>
      </c>
      <c r="E4261" s="2">
        <v>2.41</v>
      </c>
      <c r="F4261">
        <v>3.12</v>
      </c>
      <c r="G4261">
        <v>3.8</v>
      </c>
      <c r="H4261" s="8">
        <v>4.47</v>
      </c>
    </row>
    <row r="4262" spans="2:8" x14ac:dyDescent="0.25">
      <c r="B4262" s="1">
        <v>41382</v>
      </c>
      <c r="C4262" s="5">
        <v>1.1100000000000001</v>
      </c>
      <c r="D4262" s="7">
        <v>1.75</v>
      </c>
      <c r="E4262" s="2">
        <v>2.4</v>
      </c>
      <c r="F4262">
        <v>3.1</v>
      </c>
      <c r="G4262">
        <v>3.78</v>
      </c>
      <c r="H4262" s="8">
        <v>4.46</v>
      </c>
    </row>
    <row r="4263" spans="2:8" x14ac:dyDescent="0.25">
      <c r="B4263" s="1">
        <v>41383</v>
      </c>
      <c r="C4263" s="5">
        <v>1.1200000000000001</v>
      </c>
      <c r="D4263" s="7">
        <v>1.76</v>
      </c>
      <c r="E4263" s="2">
        <v>2.41</v>
      </c>
      <c r="F4263">
        <v>3.12</v>
      </c>
      <c r="G4263">
        <v>3.8</v>
      </c>
      <c r="H4263" s="8">
        <v>4.47</v>
      </c>
    </row>
    <row r="4264" spans="2:8" x14ac:dyDescent="0.25">
      <c r="B4264" s="1">
        <v>41386</v>
      </c>
      <c r="C4264" s="5">
        <v>1.1000000000000001</v>
      </c>
      <c r="D4264" s="7">
        <v>1.74</v>
      </c>
      <c r="E4264" s="2">
        <v>2.39</v>
      </c>
      <c r="F4264">
        <v>3.11</v>
      </c>
      <c r="G4264">
        <v>3.79</v>
      </c>
      <c r="H4264" s="8">
        <v>4.47</v>
      </c>
    </row>
    <row r="4265" spans="2:8" x14ac:dyDescent="0.25">
      <c r="B4265" s="1">
        <v>41387</v>
      </c>
      <c r="C4265" s="5">
        <v>1.0900000000000001</v>
      </c>
      <c r="D4265" s="7">
        <v>1.73</v>
      </c>
      <c r="E4265" s="2">
        <v>2.38</v>
      </c>
      <c r="F4265">
        <v>3.1</v>
      </c>
      <c r="G4265">
        <v>3.78</v>
      </c>
      <c r="H4265" s="8">
        <v>4.47</v>
      </c>
    </row>
    <row r="4266" spans="2:8" x14ac:dyDescent="0.25">
      <c r="B4266" s="1">
        <v>41388</v>
      </c>
      <c r="C4266" s="5">
        <v>1.0900000000000001</v>
      </c>
      <c r="D4266" s="7">
        <v>1.72</v>
      </c>
      <c r="E4266" s="2">
        <v>2.38</v>
      </c>
      <c r="F4266">
        <v>3.09</v>
      </c>
      <c r="G4266">
        <v>3.78</v>
      </c>
      <c r="H4266" s="8">
        <v>4.47</v>
      </c>
    </row>
    <row r="4267" spans="2:8" x14ac:dyDescent="0.25">
      <c r="B4267" s="1">
        <v>41389</v>
      </c>
      <c r="C4267" s="5">
        <v>1.0900000000000001</v>
      </c>
      <c r="D4267" s="7">
        <v>1.72</v>
      </c>
      <c r="E4267" s="2">
        <v>2.38</v>
      </c>
      <c r="F4267">
        <v>3.1</v>
      </c>
      <c r="G4267">
        <v>3.79</v>
      </c>
      <c r="H4267" s="8">
        <v>4.4800000000000004</v>
      </c>
    </row>
    <row r="4268" spans="2:8" x14ac:dyDescent="0.25">
      <c r="B4268" s="1">
        <v>41390</v>
      </c>
      <c r="C4268" s="5">
        <v>1.08</v>
      </c>
      <c r="D4268" s="7">
        <v>1.69</v>
      </c>
      <c r="E4268" s="2">
        <v>2.34</v>
      </c>
      <c r="F4268">
        <v>3.05</v>
      </c>
      <c r="G4268">
        <v>3.75</v>
      </c>
      <c r="H4268" s="8">
        <v>4.43</v>
      </c>
    </row>
    <row r="4269" spans="2:8" x14ac:dyDescent="0.25">
      <c r="B4269" s="1">
        <v>41393</v>
      </c>
      <c r="C4269" s="5">
        <v>1.07</v>
      </c>
      <c r="D4269" s="7">
        <v>1.69</v>
      </c>
      <c r="E4269" s="2">
        <v>2.35</v>
      </c>
      <c r="F4269">
        <v>3.05</v>
      </c>
      <c r="G4269">
        <v>3.75</v>
      </c>
      <c r="H4269" s="8">
        <v>4.45</v>
      </c>
    </row>
    <row r="4270" spans="2:8" x14ac:dyDescent="0.25">
      <c r="B4270" s="1">
        <v>41394</v>
      </c>
      <c r="C4270" s="5">
        <v>1.08</v>
      </c>
      <c r="D4270" s="7">
        <v>1.73</v>
      </c>
      <c r="E4270" s="2">
        <v>2.4</v>
      </c>
      <c r="F4270">
        <v>3.06</v>
      </c>
      <c r="G4270">
        <v>3.83</v>
      </c>
      <c r="H4270" s="8">
        <v>4.47</v>
      </c>
    </row>
    <row r="4271" spans="2:8" x14ac:dyDescent="0.25">
      <c r="B4271" s="1">
        <v>41395</v>
      </c>
      <c r="C4271" s="5">
        <v>1.08</v>
      </c>
      <c r="D4271" s="7">
        <v>1.71</v>
      </c>
      <c r="E4271" s="2">
        <v>2.37</v>
      </c>
      <c r="F4271">
        <v>3.03</v>
      </c>
      <c r="G4271">
        <v>3.79</v>
      </c>
      <c r="H4271" s="8">
        <v>4.42</v>
      </c>
    </row>
    <row r="4272" spans="2:8" x14ac:dyDescent="0.25">
      <c r="B4272" s="1">
        <v>41396</v>
      </c>
      <c r="C4272" s="5">
        <v>1.08</v>
      </c>
      <c r="D4272" s="7">
        <v>1.69</v>
      </c>
      <c r="E4272" s="2">
        <v>2.36</v>
      </c>
      <c r="F4272">
        <v>3.01</v>
      </c>
      <c r="G4272">
        <v>3.78</v>
      </c>
      <c r="H4272" s="8">
        <v>4.41</v>
      </c>
    </row>
    <row r="4273" spans="2:8" x14ac:dyDescent="0.25">
      <c r="B4273" s="1">
        <v>41397</v>
      </c>
      <c r="C4273" s="5">
        <v>1.08</v>
      </c>
      <c r="D4273" s="7">
        <v>1.75</v>
      </c>
      <c r="E4273" s="2">
        <v>2.42</v>
      </c>
      <c r="F4273">
        <v>3.1</v>
      </c>
      <c r="G4273">
        <v>3.87</v>
      </c>
      <c r="H4273" s="8">
        <v>4.5199999999999996</v>
      </c>
    </row>
    <row r="4274" spans="2:8" x14ac:dyDescent="0.25">
      <c r="B4274" s="1">
        <v>41400</v>
      </c>
      <c r="C4274" s="5">
        <v>1.07</v>
      </c>
      <c r="D4274" s="7">
        <v>1.75</v>
      </c>
      <c r="E4274" s="2">
        <v>2.4300000000000002</v>
      </c>
      <c r="F4274">
        <v>3.12</v>
      </c>
      <c r="G4274">
        <v>3.89</v>
      </c>
      <c r="H4274" s="8">
        <v>4.55</v>
      </c>
    </row>
    <row r="4275" spans="2:8" x14ac:dyDescent="0.25">
      <c r="B4275" s="1">
        <v>41401</v>
      </c>
      <c r="C4275" s="5">
        <v>1.07</v>
      </c>
      <c r="D4275" s="7">
        <v>1.74</v>
      </c>
      <c r="E4275" s="2">
        <v>2.4300000000000002</v>
      </c>
      <c r="F4275">
        <v>3.12</v>
      </c>
      <c r="G4275">
        <v>3.89</v>
      </c>
      <c r="H4275" s="8">
        <v>4.55</v>
      </c>
    </row>
    <row r="4276" spans="2:8" x14ac:dyDescent="0.25">
      <c r="B4276" s="1">
        <v>41402</v>
      </c>
      <c r="C4276" s="5">
        <v>1.08</v>
      </c>
      <c r="D4276" s="7">
        <v>1.73</v>
      </c>
      <c r="E4276" s="2">
        <v>2.42</v>
      </c>
      <c r="F4276">
        <v>3.1</v>
      </c>
      <c r="G4276">
        <v>3.87</v>
      </c>
      <c r="H4276" s="8">
        <v>4.53</v>
      </c>
    </row>
    <row r="4277" spans="2:8" x14ac:dyDescent="0.25">
      <c r="B4277" s="1">
        <v>41403</v>
      </c>
      <c r="C4277" s="5">
        <v>1.08</v>
      </c>
      <c r="D4277" s="7">
        <v>1.74</v>
      </c>
      <c r="E4277" s="2">
        <v>2.42</v>
      </c>
      <c r="F4277">
        <v>3.1</v>
      </c>
      <c r="G4277">
        <v>3.87</v>
      </c>
      <c r="H4277" s="8">
        <v>4.55</v>
      </c>
    </row>
    <row r="4278" spans="2:8" x14ac:dyDescent="0.25">
      <c r="B4278" s="1">
        <v>41404</v>
      </c>
      <c r="C4278" s="5">
        <v>1.1000000000000001</v>
      </c>
      <c r="D4278" s="7">
        <v>1.79</v>
      </c>
      <c r="E4278" s="2">
        <v>2.48</v>
      </c>
      <c r="F4278">
        <v>3.18</v>
      </c>
      <c r="G4278">
        <v>3.95</v>
      </c>
      <c r="H4278" s="8">
        <v>4.63</v>
      </c>
    </row>
    <row r="4279" spans="2:8" x14ac:dyDescent="0.25">
      <c r="B4279" s="1">
        <v>41407</v>
      </c>
      <c r="C4279" s="5">
        <v>1.0900000000000001</v>
      </c>
      <c r="D4279" s="7">
        <v>1.8</v>
      </c>
      <c r="E4279" s="2">
        <v>2.5</v>
      </c>
      <c r="F4279">
        <v>3.24</v>
      </c>
      <c r="G4279">
        <v>4.01</v>
      </c>
      <c r="H4279" s="8">
        <v>4.6500000000000004</v>
      </c>
    </row>
    <row r="4280" spans="2:8" x14ac:dyDescent="0.25">
      <c r="B4280" s="1">
        <v>41408</v>
      </c>
      <c r="C4280" s="5">
        <v>1.0900000000000001</v>
      </c>
      <c r="D4280" s="7">
        <v>1.8</v>
      </c>
      <c r="E4280" s="2">
        <v>2.5099999999999998</v>
      </c>
      <c r="F4280">
        <v>3.26</v>
      </c>
      <c r="G4280">
        <v>4.0199999999999996</v>
      </c>
      <c r="H4280" s="8">
        <v>4.67</v>
      </c>
    </row>
    <row r="4281" spans="2:8" x14ac:dyDescent="0.25">
      <c r="B4281" s="1">
        <v>41409</v>
      </c>
      <c r="C4281" s="5">
        <v>1.0900000000000001</v>
      </c>
      <c r="D4281" s="7">
        <v>1.79</v>
      </c>
      <c r="E4281" s="2">
        <v>2.5</v>
      </c>
      <c r="F4281">
        <v>3.25</v>
      </c>
      <c r="G4281">
        <v>4.0199999999999996</v>
      </c>
      <c r="H4281" s="8">
        <v>4.66</v>
      </c>
    </row>
    <row r="4282" spans="2:8" x14ac:dyDescent="0.25">
      <c r="B4282" s="1">
        <v>41410</v>
      </c>
      <c r="C4282" s="5">
        <v>1.07</v>
      </c>
      <c r="D4282" s="7">
        <v>1.74</v>
      </c>
      <c r="E4282" s="2">
        <v>2.4300000000000002</v>
      </c>
      <c r="F4282">
        <v>3.18</v>
      </c>
      <c r="G4282">
        <v>3.92</v>
      </c>
      <c r="H4282" s="8">
        <v>4.58</v>
      </c>
    </row>
    <row r="4283" spans="2:8" x14ac:dyDescent="0.25">
      <c r="B4283" s="1">
        <v>41411</v>
      </c>
      <c r="C4283" s="5">
        <v>1.0900000000000001</v>
      </c>
      <c r="D4283" s="7">
        <v>1.79</v>
      </c>
      <c r="E4283" s="2">
        <v>2.4900000000000002</v>
      </c>
      <c r="F4283">
        <v>3.25</v>
      </c>
      <c r="G4283">
        <v>4</v>
      </c>
      <c r="H4283" s="8">
        <v>4.66</v>
      </c>
    </row>
    <row r="4284" spans="2:8" x14ac:dyDescent="0.25">
      <c r="B4284" s="1">
        <v>41414</v>
      </c>
      <c r="C4284" s="5">
        <v>1.08</v>
      </c>
      <c r="D4284" s="7">
        <v>1.78</v>
      </c>
      <c r="E4284" s="2">
        <v>2.4900000000000002</v>
      </c>
      <c r="F4284">
        <v>3.27</v>
      </c>
      <c r="G4284">
        <v>4.0199999999999996</v>
      </c>
      <c r="H4284" s="8">
        <v>4.67</v>
      </c>
    </row>
    <row r="4285" spans="2:8" x14ac:dyDescent="0.25">
      <c r="B4285" s="1">
        <v>41415</v>
      </c>
      <c r="C4285" s="5">
        <v>1.07</v>
      </c>
      <c r="D4285" s="7">
        <v>1.78</v>
      </c>
      <c r="E4285" s="2">
        <v>2.48</v>
      </c>
      <c r="F4285">
        <v>3.25</v>
      </c>
      <c r="G4285">
        <v>3.99</v>
      </c>
      <c r="H4285" s="8">
        <v>4.6500000000000004</v>
      </c>
    </row>
    <row r="4286" spans="2:8" x14ac:dyDescent="0.25">
      <c r="B4286" s="1">
        <v>41416</v>
      </c>
      <c r="C4286" s="5">
        <v>1.0900000000000001</v>
      </c>
      <c r="D4286" s="7">
        <v>1.83</v>
      </c>
      <c r="E4286" s="2">
        <v>2.54</v>
      </c>
      <c r="F4286">
        <v>3.32</v>
      </c>
      <c r="G4286">
        <v>4.05</v>
      </c>
      <c r="H4286" s="8">
        <v>4.71</v>
      </c>
    </row>
    <row r="4287" spans="2:8" x14ac:dyDescent="0.25">
      <c r="B4287" s="1">
        <v>41417</v>
      </c>
      <c r="C4287" s="5">
        <v>1.1000000000000001</v>
      </c>
      <c r="D4287" s="7">
        <v>1.84</v>
      </c>
      <c r="E4287" s="2">
        <v>2.5499999999999998</v>
      </c>
      <c r="F4287">
        <v>3.33</v>
      </c>
      <c r="G4287">
        <v>4.05</v>
      </c>
      <c r="H4287" s="8">
        <v>4.7</v>
      </c>
    </row>
    <row r="4288" spans="2:8" x14ac:dyDescent="0.25">
      <c r="B4288" s="1">
        <v>41418</v>
      </c>
      <c r="C4288" s="5">
        <v>1.1100000000000001</v>
      </c>
      <c r="D4288" s="7">
        <v>1.84</v>
      </c>
      <c r="E4288" s="2">
        <v>2.5499999999999998</v>
      </c>
      <c r="F4288">
        <v>3.32</v>
      </c>
      <c r="G4288">
        <v>4.04</v>
      </c>
      <c r="H4288" s="8">
        <v>4.68</v>
      </c>
    </row>
    <row r="4289" spans="2:8" x14ac:dyDescent="0.25">
      <c r="B4289" s="1">
        <v>41421</v>
      </c>
      <c r="C4289" s="5">
        <v>1.0900000000000001</v>
      </c>
      <c r="D4289" s="7">
        <v>1.83</v>
      </c>
      <c r="E4289" s="2">
        <v>2.54</v>
      </c>
      <c r="F4289">
        <v>3.32</v>
      </c>
      <c r="G4289">
        <v>4.04</v>
      </c>
      <c r="H4289" s="8">
        <v>4.68</v>
      </c>
    </row>
    <row r="4290" spans="2:8" x14ac:dyDescent="0.25">
      <c r="B4290" s="1">
        <v>41422</v>
      </c>
      <c r="C4290" s="5">
        <v>1.1299999999999999</v>
      </c>
      <c r="D4290" s="7">
        <v>1.92</v>
      </c>
      <c r="E4290" s="2">
        <v>2.64</v>
      </c>
      <c r="F4290">
        <v>3.43</v>
      </c>
      <c r="G4290">
        <v>4.1500000000000004</v>
      </c>
      <c r="H4290" s="8">
        <v>4.78</v>
      </c>
    </row>
    <row r="4291" spans="2:8" x14ac:dyDescent="0.25">
      <c r="B4291" s="1">
        <v>41423</v>
      </c>
      <c r="C4291" s="5">
        <v>1.1599999999999999</v>
      </c>
      <c r="D4291" s="7">
        <v>1.95</v>
      </c>
      <c r="E4291" s="2">
        <v>2.67</v>
      </c>
      <c r="F4291">
        <v>3.46</v>
      </c>
      <c r="G4291">
        <v>4.17</v>
      </c>
      <c r="H4291" s="8">
        <v>4.79</v>
      </c>
    </row>
    <row r="4292" spans="2:8" x14ac:dyDescent="0.25">
      <c r="B4292" s="1">
        <v>41424</v>
      </c>
      <c r="C4292" s="5">
        <v>1.1599999999999999</v>
      </c>
      <c r="D4292" s="7">
        <v>1.95</v>
      </c>
      <c r="E4292" s="2">
        <v>2.68</v>
      </c>
      <c r="F4292">
        <v>3.47</v>
      </c>
      <c r="G4292">
        <v>4.16</v>
      </c>
      <c r="H4292" s="8">
        <v>4.8099999999999996</v>
      </c>
    </row>
    <row r="4293" spans="2:8" x14ac:dyDescent="0.25">
      <c r="B4293" s="1">
        <v>41425</v>
      </c>
      <c r="C4293" s="5">
        <v>1.23</v>
      </c>
      <c r="D4293" s="7">
        <v>2.0299999999999998</v>
      </c>
      <c r="E4293" s="2">
        <v>2.79</v>
      </c>
      <c r="F4293">
        <v>3.56</v>
      </c>
      <c r="G4293">
        <v>4.17</v>
      </c>
      <c r="H4293" s="8">
        <v>4.87</v>
      </c>
    </row>
    <row r="4294" spans="2:8" x14ac:dyDescent="0.25">
      <c r="B4294" s="1">
        <v>41428</v>
      </c>
      <c r="C4294" s="5">
        <v>1.23</v>
      </c>
      <c r="D4294" s="7">
        <v>2.0299999999999998</v>
      </c>
      <c r="E4294" s="2">
        <v>2.79</v>
      </c>
      <c r="F4294">
        <v>3.55</v>
      </c>
      <c r="G4294">
        <v>4.16</v>
      </c>
      <c r="H4294" s="8">
        <v>4.8499999999999996</v>
      </c>
    </row>
    <row r="4295" spans="2:8" x14ac:dyDescent="0.25">
      <c r="B4295" s="1">
        <v>41429</v>
      </c>
      <c r="C4295" s="5">
        <v>1.23</v>
      </c>
      <c r="D4295" s="7">
        <v>2.0499999999999998</v>
      </c>
      <c r="E4295" s="2">
        <v>2.82</v>
      </c>
      <c r="F4295">
        <v>3.58</v>
      </c>
      <c r="G4295">
        <v>4.18</v>
      </c>
      <c r="H4295" s="8">
        <v>4.9000000000000004</v>
      </c>
    </row>
    <row r="4296" spans="2:8" x14ac:dyDescent="0.25">
      <c r="B4296" s="1">
        <v>41430</v>
      </c>
      <c r="C4296" s="5">
        <v>1.25</v>
      </c>
      <c r="D4296" s="7">
        <v>2.06</v>
      </c>
      <c r="E4296" s="2">
        <v>2.83</v>
      </c>
      <c r="F4296">
        <v>3.6</v>
      </c>
      <c r="G4296">
        <v>4.17</v>
      </c>
      <c r="H4296" s="8">
        <v>4.9000000000000004</v>
      </c>
    </row>
    <row r="4297" spans="2:8" x14ac:dyDescent="0.25">
      <c r="B4297" s="1">
        <v>41431</v>
      </c>
      <c r="C4297" s="5">
        <v>1.26</v>
      </c>
      <c r="D4297" s="7">
        <v>2.0699999999999998</v>
      </c>
      <c r="E4297" s="2">
        <v>2.83</v>
      </c>
      <c r="F4297">
        <v>3.59</v>
      </c>
      <c r="G4297">
        <v>4.1500000000000004</v>
      </c>
      <c r="H4297" s="8">
        <v>4.88</v>
      </c>
    </row>
    <row r="4298" spans="2:8" x14ac:dyDescent="0.25">
      <c r="B4298" s="1">
        <v>41432</v>
      </c>
      <c r="C4298" s="5">
        <v>1.28</v>
      </c>
      <c r="D4298" s="7">
        <v>2.13</v>
      </c>
      <c r="E4298" s="2">
        <v>2.9</v>
      </c>
      <c r="F4298">
        <v>3.66</v>
      </c>
      <c r="G4298">
        <v>4.2300000000000004</v>
      </c>
      <c r="H4298" s="8">
        <v>4.96</v>
      </c>
    </row>
    <row r="4299" spans="2:8" x14ac:dyDescent="0.25">
      <c r="B4299" s="1">
        <v>41435</v>
      </c>
      <c r="C4299" s="5">
        <v>1.29</v>
      </c>
      <c r="D4299" s="7">
        <v>2.16</v>
      </c>
      <c r="E4299" s="2">
        <v>2.94</v>
      </c>
      <c r="F4299">
        <v>3.72</v>
      </c>
      <c r="G4299">
        <v>4.28</v>
      </c>
      <c r="H4299" s="8">
        <v>5.0199999999999996</v>
      </c>
    </row>
    <row r="4300" spans="2:8" x14ac:dyDescent="0.25">
      <c r="B4300" s="1">
        <v>41436</v>
      </c>
      <c r="C4300" s="5">
        <v>1.33</v>
      </c>
      <c r="D4300" s="7">
        <v>2.19</v>
      </c>
      <c r="E4300" s="2">
        <v>2.97</v>
      </c>
      <c r="F4300">
        <v>3.76</v>
      </c>
      <c r="G4300">
        <v>4.3</v>
      </c>
      <c r="H4300" s="8">
        <v>5.0199999999999996</v>
      </c>
    </row>
    <row r="4301" spans="2:8" x14ac:dyDescent="0.25">
      <c r="B4301" s="1">
        <v>41437</v>
      </c>
      <c r="C4301" s="5">
        <v>1.34</v>
      </c>
      <c r="D4301" s="7">
        <v>2.21</v>
      </c>
      <c r="E4301" s="2">
        <v>3</v>
      </c>
      <c r="F4301">
        <v>3.79</v>
      </c>
      <c r="G4301">
        <v>4.34</v>
      </c>
      <c r="H4301" s="8">
        <v>5.0599999999999996</v>
      </c>
    </row>
    <row r="4302" spans="2:8" x14ac:dyDescent="0.25">
      <c r="B4302" s="1">
        <v>41438</v>
      </c>
      <c r="C4302" s="5">
        <v>1.33</v>
      </c>
      <c r="D4302" s="7">
        <v>2.19</v>
      </c>
      <c r="E4302" s="2">
        <v>2.97</v>
      </c>
      <c r="F4302">
        <v>3.74</v>
      </c>
      <c r="G4302">
        <v>4.29</v>
      </c>
      <c r="H4302" s="8">
        <v>5.0199999999999996</v>
      </c>
    </row>
    <row r="4303" spans="2:8" x14ac:dyDescent="0.25">
      <c r="B4303" s="1">
        <v>41439</v>
      </c>
      <c r="C4303" s="5">
        <v>1.28</v>
      </c>
      <c r="D4303" s="7">
        <v>2.1</v>
      </c>
      <c r="E4303" s="2">
        <v>2.88</v>
      </c>
      <c r="F4303">
        <v>3.67</v>
      </c>
      <c r="G4303">
        <v>4.2300000000000004</v>
      </c>
      <c r="H4303" s="8">
        <v>4.96</v>
      </c>
    </row>
    <row r="4304" spans="2:8" x14ac:dyDescent="0.25">
      <c r="B4304" s="1">
        <v>41442</v>
      </c>
      <c r="C4304" s="5">
        <v>1.27</v>
      </c>
      <c r="D4304" s="7">
        <v>2.11</v>
      </c>
      <c r="E4304" s="2">
        <v>2.9</v>
      </c>
      <c r="F4304">
        <v>3.7</v>
      </c>
      <c r="G4304">
        <v>4.28</v>
      </c>
      <c r="H4304" s="8">
        <v>5.01</v>
      </c>
    </row>
    <row r="4305" spans="2:8" x14ac:dyDescent="0.25">
      <c r="B4305" s="1">
        <v>41443</v>
      </c>
      <c r="C4305" s="5">
        <v>1.27</v>
      </c>
      <c r="D4305" s="7">
        <v>2.13</v>
      </c>
      <c r="E4305" s="2">
        <v>2.92</v>
      </c>
      <c r="F4305">
        <v>3.73</v>
      </c>
      <c r="G4305">
        <v>4.3</v>
      </c>
      <c r="H4305" s="8">
        <v>5.0199999999999996</v>
      </c>
    </row>
    <row r="4306" spans="2:8" x14ac:dyDescent="0.25">
      <c r="B4306" s="1">
        <v>41444</v>
      </c>
      <c r="C4306" s="5">
        <v>1.34</v>
      </c>
      <c r="D4306" s="7">
        <v>2.2799999999999998</v>
      </c>
      <c r="E4306" s="2">
        <v>3.08</v>
      </c>
      <c r="F4306">
        <v>3.86</v>
      </c>
      <c r="G4306">
        <v>4.41</v>
      </c>
      <c r="H4306" s="8">
        <v>5.0999999999999996</v>
      </c>
    </row>
    <row r="4307" spans="2:8" x14ac:dyDescent="0.25">
      <c r="B4307" s="1">
        <v>41445</v>
      </c>
      <c r="C4307" s="5">
        <v>1.43</v>
      </c>
      <c r="D4307" s="7">
        <v>2.4300000000000002</v>
      </c>
      <c r="E4307" s="2">
        <v>3.25</v>
      </c>
      <c r="F4307">
        <v>4.0599999999999996</v>
      </c>
      <c r="G4307">
        <v>4.57</v>
      </c>
      <c r="H4307" s="8">
        <v>5.26</v>
      </c>
    </row>
    <row r="4308" spans="2:8" x14ac:dyDescent="0.25">
      <c r="B4308" s="1">
        <v>41446</v>
      </c>
      <c r="C4308" s="5">
        <v>1.48</v>
      </c>
      <c r="D4308" s="7">
        <v>2.5299999999999998</v>
      </c>
      <c r="E4308" s="2">
        <v>3.36</v>
      </c>
      <c r="F4308">
        <v>4.17</v>
      </c>
      <c r="G4308">
        <v>4.66</v>
      </c>
      <c r="H4308" s="8">
        <v>5.32</v>
      </c>
    </row>
    <row r="4309" spans="2:8" x14ac:dyDescent="0.25">
      <c r="B4309" s="1">
        <v>41449</v>
      </c>
      <c r="C4309" s="5">
        <v>1.56</v>
      </c>
      <c r="D4309" s="7">
        <v>2.64</v>
      </c>
      <c r="E4309" s="2">
        <v>3.48</v>
      </c>
      <c r="F4309">
        <v>4.28</v>
      </c>
      <c r="G4309">
        <v>4.7300000000000004</v>
      </c>
      <c r="H4309" s="8">
        <v>5.37</v>
      </c>
    </row>
    <row r="4310" spans="2:8" x14ac:dyDescent="0.25">
      <c r="B4310" s="1">
        <v>41450</v>
      </c>
      <c r="C4310" s="5">
        <v>1.57</v>
      </c>
      <c r="D4310" s="7">
        <v>2.65</v>
      </c>
      <c r="E4310" s="2">
        <v>3.51</v>
      </c>
      <c r="F4310">
        <v>4.3</v>
      </c>
      <c r="G4310">
        <v>4.78</v>
      </c>
      <c r="H4310" s="8">
        <v>5.41</v>
      </c>
    </row>
    <row r="4311" spans="2:8" x14ac:dyDescent="0.25">
      <c r="B4311" s="1">
        <v>41451</v>
      </c>
      <c r="C4311" s="5">
        <v>1.54</v>
      </c>
      <c r="D4311" s="7">
        <v>2.59</v>
      </c>
      <c r="E4311" s="2">
        <v>3.45</v>
      </c>
      <c r="F4311">
        <v>4.2300000000000004</v>
      </c>
      <c r="G4311">
        <v>4.72</v>
      </c>
      <c r="H4311" s="8">
        <v>5.36</v>
      </c>
    </row>
    <row r="4312" spans="2:8" x14ac:dyDescent="0.25">
      <c r="B4312" s="1">
        <v>41452</v>
      </c>
      <c r="C4312" s="5">
        <v>1.49</v>
      </c>
      <c r="D4312" s="7">
        <v>2.5099999999999998</v>
      </c>
      <c r="E4312" s="2">
        <v>3.37</v>
      </c>
      <c r="F4312">
        <v>4.1399999999999997</v>
      </c>
      <c r="G4312">
        <v>4.6500000000000004</v>
      </c>
      <c r="H4312" s="8">
        <v>5.32</v>
      </c>
    </row>
    <row r="4313" spans="2:8" x14ac:dyDescent="0.25">
      <c r="B4313" s="1">
        <v>41453</v>
      </c>
      <c r="C4313" s="5">
        <v>1.49</v>
      </c>
      <c r="D4313" s="7">
        <v>2.5099999999999998</v>
      </c>
      <c r="E4313" s="2">
        <v>3.37</v>
      </c>
      <c r="F4313">
        <v>4.13</v>
      </c>
      <c r="G4313">
        <v>4.6500000000000004</v>
      </c>
      <c r="H4313" s="8">
        <v>5.26</v>
      </c>
    </row>
    <row r="4314" spans="2:8" x14ac:dyDescent="0.25">
      <c r="B4314" s="1">
        <v>41455</v>
      </c>
      <c r="C4314" s="5">
        <v>1.5</v>
      </c>
      <c r="D4314" s="7">
        <v>2.5299999999999998</v>
      </c>
      <c r="E4314" s="2">
        <v>3.38</v>
      </c>
      <c r="F4314">
        <v>4.1399999999999997</v>
      </c>
      <c r="G4314">
        <v>4.6900000000000004</v>
      </c>
      <c r="H4314" s="8">
        <v>5.27</v>
      </c>
    </row>
    <row r="4315" spans="2:8" x14ac:dyDescent="0.25">
      <c r="B4315" s="1">
        <v>41456</v>
      </c>
      <c r="C4315" s="5">
        <v>1.51</v>
      </c>
      <c r="D4315" s="7">
        <v>2.54</v>
      </c>
      <c r="E4315" s="2">
        <v>3.4</v>
      </c>
      <c r="F4315">
        <v>4.1399999999999997</v>
      </c>
      <c r="G4315">
        <v>4.7</v>
      </c>
      <c r="H4315" s="8">
        <v>5.25</v>
      </c>
    </row>
    <row r="4316" spans="2:8" x14ac:dyDescent="0.25">
      <c r="B4316" s="1">
        <v>41457</v>
      </c>
      <c r="C4316" s="5">
        <v>1.49</v>
      </c>
      <c r="D4316" s="7">
        <v>2.5099999999999998</v>
      </c>
      <c r="E4316" s="2">
        <v>3.37</v>
      </c>
      <c r="F4316">
        <v>4.0999999999999996</v>
      </c>
      <c r="G4316">
        <v>4.68</v>
      </c>
      <c r="H4316" s="8">
        <v>5.21</v>
      </c>
    </row>
    <row r="4317" spans="2:8" x14ac:dyDescent="0.25">
      <c r="B4317" s="1">
        <v>41458</v>
      </c>
      <c r="C4317" s="5">
        <v>1.51</v>
      </c>
      <c r="D4317" s="7">
        <v>2.54</v>
      </c>
      <c r="E4317" s="2">
        <v>3.41</v>
      </c>
      <c r="F4317">
        <v>4.1399999999999997</v>
      </c>
      <c r="G4317">
        <v>4.71</v>
      </c>
      <c r="H4317" s="8">
        <v>5.24</v>
      </c>
    </row>
    <row r="4318" spans="2:8" x14ac:dyDescent="0.25">
      <c r="B4318" s="1">
        <v>41459</v>
      </c>
      <c r="C4318" s="5">
        <v>1.51</v>
      </c>
      <c r="D4318" s="7">
        <v>2.54</v>
      </c>
      <c r="E4318" s="2">
        <v>3.41</v>
      </c>
      <c r="F4318">
        <v>4.1399999999999997</v>
      </c>
      <c r="G4318">
        <v>4.71</v>
      </c>
      <c r="H4318" s="8">
        <v>5.24</v>
      </c>
    </row>
    <row r="4319" spans="2:8" x14ac:dyDescent="0.25">
      <c r="B4319" s="1">
        <v>41460</v>
      </c>
      <c r="C4319" s="5">
        <v>1.55</v>
      </c>
      <c r="D4319" s="7">
        <v>2.7</v>
      </c>
      <c r="E4319" s="2">
        <v>3.6</v>
      </c>
      <c r="F4319">
        <v>4.34</v>
      </c>
      <c r="G4319">
        <v>4.9000000000000004</v>
      </c>
      <c r="H4319" s="8">
        <v>5.41</v>
      </c>
    </row>
    <row r="4320" spans="2:8" x14ac:dyDescent="0.25">
      <c r="B4320" s="1">
        <v>41463</v>
      </c>
      <c r="C4320" s="5">
        <v>1.5</v>
      </c>
      <c r="D4320" s="7">
        <v>2.61</v>
      </c>
      <c r="E4320" s="2">
        <v>3.5</v>
      </c>
      <c r="F4320">
        <v>4.2699999999999996</v>
      </c>
      <c r="G4320">
        <v>4.84</v>
      </c>
      <c r="H4320" s="8">
        <v>5.36</v>
      </c>
    </row>
    <row r="4321" spans="2:8" x14ac:dyDescent="0.25">
      <c r="B4321" s="1">
        <v>41464</v>
      </c>
      <c r="C4321" s="5">
        <v>1.48</v>
      </c>
      <c r="D4321" s="7">
        <v>2.57</v>
      </c>
      <c r="E4321" s="2">
        <v>3.46</v>
      </c>
      <c r="F4321">
        <v>4.2300000000000004</v>
      </c>
      <c r="G4321">
        <v>4.8099999999999996</v>
      </c>
      <c r="H4321" s="8">
        <v>5.35</v>
      </c>
    </row>
    <row r="4322" spans="2:8" x14ac:dyDescent="0.25">
      <c r="B4322" s="1">
        <v>41465</v>
      </c>
      <c r="C4322" s="5">
        <v>1.49</v>
      </c>
      <c r="D4322" s="7">
        <v>2.59</v>
      </c>
      <c r="E4322" s="2">
        <v>3.49</v>
      </c>
      <c r="F4322">
        <v>4.2699999999999996</v>
      </c>
      <c r="G4322">
        <v>4.8499999999999996</v>
      </c>
      <c r="H4322" s="8">
        <v>5.37</v>
      </c>
    </row>
    <row r="4323" spans="2:8" x14ac:dyDescent="0.25">
      <c r="B4323" s="1">
        <v>41466</v>
      </c>
      <c r="C4323" s="5">
        <v>1.44</v>
      </c>
      <c r="D4323" s="7">
        <v>2.4700000000000002</v>
      </c>
      <c r="E4323" s="2">
        <v>3.36</v>
      </c>
      <c r="F4323">
        <v>4.16</v>
      </c>
      <c r="G4323">
        <v>4.72</v>
      </c>
      <c r="H4323" s="8">
        <v>5.28</v>
      </c>
    </row>
    <row r="4324" spans="2:8" x14ac:dyDescent="0.25">
      <c r="B4324" s="1">
        <v>41467</v>
      </c>
      <c r="C4324" s="5">
        <v>1.45</v>
      </c>
      <c r="D4324" s="7">
        <v>2.4900000000000002</v>
      </c>
      <c r="E4324" s="2">
        <v>3.38</v>
      </c>
      <c r="F4324">
        <v>4.17</v>
      </c>
      <c r="G4324">
        <v>4.74</v>
      </c>
      <c r="H4324" s="8">
        <v>5.29</v>
      </c>
    </row>
    <row r="4325" spans="2:8" x14ac:dyDescent="0.25">
      <c r="B4325" s="1">
        <v>41470</v>
      </c>
      <c r="C4325" s="5">
        <v>1.43</v>
      </c>
      <c r="D4325" s="7">
        <v>2.44</v>
      </c>
      <c r="E4325" s="2">
        <v>3.31</v>
      </c>
      <c r="F4325">
        <v>4.1100000000000003</v>
      </c>
      <c r="G4325">
        <v>4.68</v>
      </c>
      <c r="H4325" s="8">
        <v>5.24</v>
      </c>
    </row>
    <row r="4326" spans="2:8" x14ac:dyDescent="0.25">
      <c r="B4326" s="1">
        <v>41471</v>
      </c>
      <c r="C4326" s="5">
        <v>1.4</v>
      </c>
      <c r="D4326" s="7">
        <v>2.41</v>
      </c>
      <c r="E4326" s="2">
        <v>3.28</v>
      </c>
      <c r="F4326">
        <v>4.07</v>
      </c>
      <c r="G4326">
        <v>4.6500000000000004</v>
      </c>
      <c r="H4326" s="8">
        <v>5.2</v>
      </c>
    </row>
    <row r="4327" spans="2:8" x14ac:dyDescent="0.25">
      <c r="B4327" s="1">
        <v>41472</v>
      </c>
      <c r="C4327" s="5">
        <v>1.38</v>
      </c>
      <c r="D4327" s="7">
        <v>2.35</v>
      </c>
      <c r="E4327" s="2">
        <v>3.22</v>
      </c>
      <c r="F4327">
        <v>4.0199999999999996</v>
      </c>
      <c r="G4327">
        <v>4.6100000000000003</v>
      </c>
      <c r="H4327" s="8">
        <v>5.17</v>
      </c>
    </row>
    <row r="4328" spans="2:8" x14ac:dyDescent="0.25">
      <c r="B4328" s="1">
        <v>41473</v>
      </c>
      <c r="C4328" s="5">
        <v>1.37</v>
      </c>
      <c r="D4328" s="7">
        <v>2.34</v>
      </c>
      <c r="E4328" s="2">
        <v>3.22</v>
      </c>
      <c r="F4328">
        <v>4.03</v>
      </c>
      <c r="G4328">
        <v>4.6399999999999997</v>
      </c>
      <c r="H4328" s="8">
        <v>5.22</v>
      </c>
    </row>
    <row r="4329" spans="2:8" x14ac:dyDescent="0.25">
      <c r="B4329" s="1">
        <v>41474</v>
      </c>
      <c r="C4329" s="5">
        <v>1.36</v>
      </c>
      <c r="D4329" s="7">
        <v>2.2999999999999998</v>
      </c>
      <c r="E4329" s="2">
        <v>3.18</v>
      </c>
      <c r="F4329">
        <v>3.98</v>
      </c>
      <c r="G4329">
        <v>4.59</v>
      </c>
      <c r="H4329" s="8">
        <v>5.15</v>
      </c>
    </row>
    <row r="4330" spans="2:8" x14ac:dyDescent="0.25">
      <c r="B4330" s="1">
        <v>41477</v>
      </c>
      <c r="C4330" s="5">
        <v>1.34</v>
      </c>
      <c r="D4330" s="7">
        <v>2.29</v>
      </c>
      <c r="E4330" s="2">
        <v>3.17</v>
      </c>
      <c r="F4330">
        <v>3.96</v>
      </c>
      <c r="G4330">
        <v>4.58</v>
      </c>
      <c r="H4330" s="8">
        <v>5.13</v>
      </c>
    </row>
    <row r="4331" spans="2:8" x14ac:dyDescent="0.25">
      <c r="B4331" s="1">
        <v>41478</v>
      </c>
      <c r="C4331" s="5">
        <v>1.35</v>
      </c>
      <c r="D4331" s="7">
        <v>2.29</v>
      </c>
      <c r="E4331" s="2">
        <v>3.17</v>
      </c>
      <c r="F4331">
        <v>3.97</v>
      </c>
      <c r="G4331">
        <v>4.59</v>
      </c>
      <c r="H4331" s="8">
        <v>5.15</v>
      </c>
    </row>
    <row r="4332" spans="2:8" x14ac:dyDescent="0.25">
      <c r="B4332" s="1">
        <v>41479</v>
      </c>
      <c r="C4332" s="5">
        <v>1.38</v>
      </c>
      <c r="D4332" s="7">
        <v>2.35</v>
      </c>
      <c r="E4332" s="2">
        <v>3.24</v>
      </c>
      <c r="F4332">
        <v>4.05</v>
      </c>
      <c r="G4332">
        <v>4.6500000000000004</v>
      </c>
      <c r="H4332" s="8">
        <v>5.2</v>
      </c>
    </row>
    <row r="4333" spans="2:8" x14ac:dyDescent="0.25">
      <c r="B4333" s="1">
        <v>41480</v>
      </c>
      <c r="C4333" s="5">
        <v>1.38</v>
      </c>
      <c r="D4333" s="7">
        <v>2.36</v>
      </c>
      <c r="E4333" s="2">
        <v>3.26</v>
      </c>
      <c r="F4333">
        <v>4.07</v>
      </c>
      <c r="G4333">
        <v>4.68</v>
      </c>
      <c r="H4333" s="8">
        <v>5.22</v>
      </c>
    </row>
    <row r="4334" spans="2:8" x14ac:dyDescent="0.25">
      <c r="B4334" s="1">
        <v>41481</v>
      </c>
      <c r="C4334" s="5">
        <v>1.35</v>
      </c>
      <c r="D4334" s="7">
        <v>2.31</v>
      </c>
      <c r="E4334" s="2">
        <v>3.21</v>
      </c>
      <c r="F4334">
        <v>4.03</v>
      </c>
      <c r="G4334">
        <v>4.6399999999999997</v>
      </c>
      <c r="H4334" s="8">
        <v>5.18</v>
      </c>
    </row>
    <row r="4335" spans="2:8" x14ac:dyDescent="0.25">
      <c r="B4335" s="1">
        <v>41484</v>
      </c>
      <c r="C4335" s="5">
        <v>1.34</v>
      </c>
      <c r="D4335" s="7">
        <v>2.33</v>
      </c>
      <c r="E4335" s="2">
        <v>3.24</v>
      </c>
      <c r="F4335">
        <v>4.0599999999999996</v>
      </c>
      <c r="G4335">
        <v>4.67</v>
      </c>
      <c r="H4335" s="8">
        <v>5.22</v>
      </c>
    </row>
    <row r="4336" spans="2:8" x14ac:dyDescent="0.25">
      <c r="B4336" s="1">
        <v>41485</v>
      </c>
      <c r="C4336" s="5">
        <v>1.33</v>
      </c>
      <c r="D4336" s="7">
        <v>2.34</v>
      </c>
      <c r="E4336" s="2">
        <v>3.24</v>
      </c>
      <c r="F4336">
        <v>4.07</v>
      </c>
      <c r="G4336">
        <v>4.68</v>
      </c>
      <c r="H4336" s="8">
        <v>5.23</v>
      </c>
    </row>
    <row r="4337" spans="2:8" x14ac:dyDescent="0.25">
      <c r="B4337" s="1">
        <v>41486</v>
      </c>
      <c r="C4337" s="5">
        <v>1.35</v>
      </c>
      <c r="D4337" s="7">
        <v>2.39</v>
      </c>
      <c r="E4337" s="2">
        <v>3.27</v>
      </c>
      <c r="F4337">
        <v>4.09</v>
      </c>
      <c r="G4337">
        <v>4.71</v>
      </c>
      <c r="H4337" s="8">
        <v>5.23</v>
      </c>
    </row>
    <row r="4338" spans="2:8" x14ac:dyDescent="0.25">
      <c r="B4338" s="1">
        <v>41487</v>
      </c>
      <c r="C4338" s="5">
        <v>1.37</v>
      </c>
      <c r="D4338" s="7">
        <v>2.4700000000000002</v>
      </c>
      <c r="E4338" s="2">
        <v>3.37</v>
      </c>
      <c r="F4338">
        <v>4.1900000000000004</v>
      </c>
      <c r="G4338">
        <v>4.82</v>
      </c>
      <c r="H4338" s="8">
        <v>5.34</v>
      </c>
    </row>
    <row r="4339" spans="2:8" x14ac:dyDescent="0.25">
      <c r="B4339" s="1">
        <v>41488</v>
      </c>
      <c r="C4339" s="5">
        <v>1.33</v>
      </c>
      <c r="D4339" s="7">
        <v>2.34</v>
      </c>
      <c r="E4339" s="2">
        <v>3.24</v>
      </c>
      <c r="F4339">
        <v>4.09</v>
      </c>
      <c r="G4339">
        <v>4.71</v>
      </c>
      <c r="H4339" s="8">
        <v>5.26</v>
      </c>
    </row>
    <row r="4340" spans="2:8" x14ac:dyDescent="0.25">
      <c r="B4340" s="1">
        <v>41491</v>
      </c>
      <c r="C4340" s="5">
        <v>1.32</v>
      </c>
      <c r="D4340" s="7">
        <v>2.36</v>
      </c>
      <c r="E4340" s="2">
        <v>3.27</v>
      </c>
      <c r="F4340">
        <v>4.12</v>
      </c>
      <c r="G4340">
        <v>4.75</v>
      </c>
      <c r="H4340" s="8">
        <v>5.31</v>
      </c>
    </row>
    <row r="4341" spans="2:8" x14ac:dyDescent="0.25">
      <c r="B4341" s="1">
        <v>41492</v>
      </c>
      <c r="C4341" s="5">
        <v>1.32</v>
      </c>
      <c r="D4341" s="7">
        <v>2.36</v>
      </c>
      <c r="E4341" s="2">
        <v>3.27</v>
      </c>
      <c r="F4341">
        <v>4.13</v>
      </c>
      <c r="G4341">
        <v>4.75</v>
      </c>
      <c r="H4341" s="8">
        <v>5.31</v>
      </c>
    </row>
    <row r="4342" spans="2:8" x14ac:dyDescent="0.25">
      <c r="B4342" s="1">
        <v>41493</v>
      </c>
      <c r="C4342" s="5">
        <v>1.32</v>
      </c>
      <c r="D4342" s="7">
        <v>2.34</v>
      </c>
      <c r="E4342" s="2">
        <v>3.25</v>
      </c>
      <c r="F4342">
        <v>4.0999999999999996</v>
      </c>
      <c r="G4342">
        <v>4.71</v>
      </c>
      <c r="H4342" s="8">
        <v>5.27</v>
      </c>
    </row>
    <row r="4343" spans="2:8" x14ac:dyDescent="0.25">
      <c r="B4343" s="1">
        <v>41494</v>
      </c>
      <c r="C4343" s="5">
        <v>1.32</v>
      </c>
      <c r="D4343" s="7">
        <v>2.33</v>
      </c>
      <c r="E4343" s="2">
        <v>3.23</v>
      </c>
      <c r="F4343">
        <v>4.08</v>
      </c>
      <c r="G4343">
        <v>4.6900000000000004</v>
      </c>
      <c r="H4343" s="8">
        <v>5.26</v>
      </c>
    </row>
    <row r="4344" spans="2:8" x14ac:dyDescent="0.25">
      <c r="B4344" s="1">
        <v>41495</v>
      </c>
      <c r="C4344" s="5">
        <v>1.32</v>
      </c>
      <c r="D4344" s="7">
        <v>2.33</v>
      </c>
      <c r="E4344" s="2">
        <v>3.23</v>
      </c>
      <c r="F4344">
        <v>4.08</v>
      </c>
      <c r="G4344">
        <v>4.6900000000000004</v>
      </c>
      <c r="H4344" s="8">
        <v>5.26</v>
      </c>
    </row>
    <row r="4345" spans="2:8" x14ac:dyDescent="0.25">
      <c r="B4345" s="1">
        <v>41498</v>
      </c>
      <c r="C4345" s="5">
        <v>1.32</v>
      </c>
      <c r="D4345" s="7">
        <v>2.34</v>
      </c>
      <c r="E4345" s="2">
        <v>3.24</v>
      </c>
      <c r="F4345">
        <v>4.0999999999999996</v>
      </c>
      <c r="G4345">
        <v>4.71</v>
      </c>
      <c r="H4345" s="8">
        <v>5.3</v>
      </c>
    </row>
    <row r="4346" spans="2:8" x14ac:dyDescent="0.25">
      <c r="B4346" s="1">
        <v>41499</v>
      </c>
      <c r="C4346" s="5">
        <v>1.35</v>
      </c>
      <c r="D4346" s="7">
        <v>2.42</v>
      </c>
      <c r="E4346" s="2">
        <v>3.34</v>
      </c>
      <c r="F4346">
        <v>4.2</v>
      </c>
      <c r="G4346">
        <v>4.8</v>
      </c>
      <c r="H4346" s="8">
        <v>5.38</v>
      </c>
    </row>
    <row r="4347" spans="2:8" x14ac:dyDescent="0.25">
      <c r="B4347" s="1">
        <v>41500</v>
      </c>
      <c r="C4347" s="5">
        <v>1.34</v>
      </c>
      <c r="D4347" s="7">
        <v>2.42</v>
      </c>
      <c r="E4347" s="2">
        <v>3.33</v>
      </c>
      <c r="F4347">
        <v>4.2</v>
      </c>
      <c r="G4347">
        <v>4.79</v>
      </c>
      <c r="H4347" s="8">
        <v>5.38</v>
      </c>
    </row>
    <row r="4348" spans="2:8" x14ac:dyDescent="0.25">
      <c r="B4348" s="1">
        <v>41501</v>
      </c>
      <c r="C4348" s="5">
        <v>1.37</v>
      </c>
      <c r="D4348" s="7">
        <v>2.4700000000000002</v>
      </c>
      <c r="E4348" s="2">
        <v>3.38</v>
      </c>
      <c r="F4348">
        <v>4.25</v>
      </c>
      <c r="G4348">
        <v>4.84</v>
      </c>
      <c r="H4348" s="8">
        <v>5.43</v>
      </c>
    </row>
    <row r="4349" spans="2:8" x14ac:dyDescent="0.25">
      <c r="B4349" s="1">
        <v>41502</v>
      </c>
      <c r="C4349" s="5">
        <v>1.37</v>
      </c>
      <c r="D4349" s="7">
        <v>2.52</v>
      </c>
      <c r="E4349" s="2">
        <v>3.44</v>
      </c>
      <c r="F4349">
        <v>4.32</v>
      </c>
      <c r="G4349">
        <v>4.9000000000000004</v>
      </c>
      <c r="H4349" s="8">
        <v>5.5</v>
      </c>
    </row>
    <row r="4350" spans="2:8" x14ac:dyDescent="0.25">
      <c r="B4350" s="1">
        <v>41505</v>
      </c>
      <c r="C4350" s="5">
        <v>1.38</v>
      </c>
      <c r="D4350" s="7">
        <v>2.56</v>
      </c>
      <c r="E4350" s="2">
        <v>3.49</v>
      </c>
      <c r="F4350">
        <v>4.3899999999999997</v>
      </c>
      <c r="G4350">
        <v>4.95</v>
      </c>
      <c r="H4350" s="8">
        <v>5.55</v>
      </c>
    </row>
    <row r="4351" spans="2:8" x14ac:dyDescent="0.25">
      <c r="B4351" s="1">
        <v>41506</v>
      </c>
      <c r="C4351" s="5">
        <v>1.37</v>
      </c>
      <c r="D4351" s="7">
        <v>2.5099999999999998</v>
      </c>
      <c r="E4351" s="2">
        <v>3.44</v>
      </c>
      <c r="F4351">
        <v>4.34</v>
      </c>
      <c r="G4351">
        <v>4.9000000000000004</v>
      </c>
      <c r="H4351" s="8">
        <v>5.51</v>
      </c>
    </row>
    <row r="4352" spans="2:8" x14ac:dyDescent="0.25">
      <c r="B4352" s="1">
        <v>41507</v>
      </c>
      <c r="C4352" s="5">
        <v>1.39</v>
      </c>
      <c r="D4352" s="7">
        <v>2.56</v>
      </c>
      <c r="E4352" s="2">
        <v>3.5</v>
      </c>
      <c r="F4352">
        <v>4.3899999999999997</v>
      </c>
      <c r="G4352">
        <v>4.9400000000000004</v>
      </c>
      <c r="H4352" s="8">
        <v>5.54</v>
      </c>
    </row>
    <row r="4353" spans="2:8" x14ac:dyDescent="0.25">
      <c r="B4353" s="1">
        <v>41508</v>
      </c>
      <c r="C4353" s="5">
        <v>1.44</v>
      </c>
      <c r="D4353" s="7">
        <v>2.64</v>
      </c>
      <c r="E4353" s="2">
        <v>3.56</v>
      </c>
      <c r="F4353">
        <v>4.43</v>
      </c>
      <c r="G4353">
        <v>4.9800000000000004</v>
      </c>
      <c r="H4353" s="8">
        <v>5.54</v>
      </c>
    </row>
    <row r="4354" spans="2:8" x14ac:dyDescent="0.25">
      <c r="B4354" s="1">
        <v>41509</v>
      </c>
      <c r="C4354" s="5">
        <v>1.41</v>
      </c>
      <c r="D4354" s="7">
        <v>2.59</v>
      </c>
      <c r="E4354" s="2">
        <v>3.5</v>
      </c>
      <c r="F4354">
        <v>4.3499999999999996</v>
      </c>
      <c r="G4354">
        <v>4.92</v>
      </c>
      <c r="H4354" s="8">
        <v>5.45</v>
      </c>
    </row>
    <row r="4355" spans="2:8" x14ac:dyDescent="0.25">
      <c r="B4355" s="1">
        <v>41512</v>
      </c>
      <c r="C4355" s="5">
        <v>1.39</v>
      </c>
      <c r="D4355" s="7">
        <v>2.5499999999999998</v>
      </c>
      <c r="E4355" s="2">
        <v>3.47</v>
      </c>
      <c r="F4355">
        <v>4.34</v>
      </c>
      <c r="G4355">
        <v>4.91</v>
      </c>
      <c r="H4355" s="8">
        <v>5.43</v>
      </c>
    </row>
    <row r="4356" spans="2:8" x14ac:dyDescent="0.25">
      <c r="B4356" s="1">
        <v>41513</v>
      </c>
      <c r="C4356" s="5">
        <v>1.38</v>
      </c>
      <c r="D4356" s="7">
        <v>2.4900000000000002</v>
      </c>
      <c r="E4356" s="2">
        <v>3.41</v>
      </c>
      <c r="F4356">
        <v>4.2699999999999996</v>
      </c>
      <c r="G4356">
        <v>4.83</v>
      </c>
      <c r="H4356" s="8">
        <v>5.36</v>
      </c>
    </row>
    <row r="4357" spans="2:8" x14ac:dyDescent="0.25">
      <c r="B4357" s="1">
        <v>41514</v>
      </c>
      <c r="C4357" s="5">
        <v>1.41</v>
      </c>
      <c r="D4357" s="7">
        <v>2.54</v>
      </c>
      <c r="E4357" s="2">
        <v>3.47</v>
      </c>
      <c r="F4357">
        <v>4.33</v>
      </c>
      <c r="G4357">
        <v>4.8899999999999997</v>
      </c>
      <c r="H4357" s="8">
        <v>5.41</v>
      </c>
    </row>
    <row r="4358" spans="2:8" x14ac:dyDescent="0.25">
      <c r="B4358" s="1">
        <v>41515</v>
      </c>
      <c r="C4358" s="5">
        <v>1.4</v>
      </c>
      <c r="D4358" s="7">
        <v>2.52</v>
      </c>
      <c r="E4358" s="2">
        <v>3.45</v>
      </c>
      <c r="F4358">
        <v>4.3</v>
      </c>
      <c r="G4358">
        <v>4.8600000000000003</v>
      </c>
      <c r="H4358" s="8">
        <v>5.36</v>
      </c>
    </row>
    <row r="4359" spans="2:8" x14ac:dyDescent="0.25">
      <c r="B4359" s="1">
        <v>41519</v>
      </c>
      <c r="C4359" s="5">
        <v>1.4</v>
      </c>
      <c r="D4359" s="7">
        <v>2.5499999999999998</v>
      </c>
      <c r="E4359" s="2">
        <v>3.49</v>
      </c>
      <c r="F4359">
        <v>4.33</v>
      </c>
      <c r="G4359">
        <v>4.83</v>
      </c>
      <c r="H4359" s="8">
        <v>5.33</v>
      </c>
    </row>
    <row r="4360" spans="2:8" x14ac:dyDescent="0.25">
      <c r="B4360" s="1">
        <v>41520</v>
      </c>
      <c r="C4360" s="5">
        <v>1.43</v>
      </c>
      <c r="D4360" s="7">
        <v>2.63</v>
      </c>
      <c r="E4360" s="2">
        <v>3.58</v>
      </c>
      <c r="F4360">
        <v>4.42</v>
      </c>
      <c r="G4360">
        <v>4.93</v>
      </c>
      <c r="H4360" s="8">
        <v>5.43</v>
      </c>
    </row>
    <row r="4361" spans="2:8" x14ac:dyDescent="0.25">
      <c r="B4361" s="1">
        <v>41521</v>
      </c>
      <c r="C4361" s="5">
        <v>1.48</v>
      </c>
      <c r="D4361" s="7">
        <v>2.69</v>
      </c>
      <c r="E4361" s="2">
        <v>3.63</v>
      </c>
      <c r="F4361">
        <v>4.46</v>
      </c>
      <c r="G4361">
        <v>4.97</v>
      </c>
      <c r="H4361" s="8">
        <v>5.45</v>
      </c>
    </row>
    <row r="4362" spans="2:8" x14ac:dyDescent="0.25">
      <c r="B4362" s="1">
        <v>41522</v>
      </c>
      <c r="C4362" s="5">
        <v>1.54</v>
      </c>
      <c r="D4362" s="7">
        <v>2.78</v>
      </c>
      <c r="E4362" s="2">
        <v>3.72</v>
      </c>
      <c r="F4362">
        <v>4.55</v>
      </c>
      <c r="G4362">
        <v>5.05</v>
      </c>
      <c r="H4362" s="8">
        <v>5.54</v>
      </c>
    </row>
    <row r="4363" spans="2:8" x14ac:dyDescent="0.25">
      <c r="B4363" s="1">
        <v>41523</v>
      </c>
      <c r="C4363" s="5">
        <v>1.49</v>
      </c>
      <c r="D4363" s="7">
        <v>2.72</v>
      </c>
      <c r="E4363" s="2">
        <v>3.66</v>
      </c>
      <c r="F4363">
        <v>4.51</v>
      </c>
      <c r="G4363">
        <v>5.01</v>
      </c>
      <c r="H4363" s="8">
        <v>5.54</v>
      </c>
    </row>
    <row r="4364" spans="2:8" x14ac:dyDescent="0.25">
      <c r="B4364" s="1">
        <v>41526</v>
      </c>
      <c r="C4364" s="5">
        <v>1.45</v>
      </c>
      <c r="D4364" s="7">
        <v>2.65</v>
      </c>
      <c r="E4364" s="2">
        <v>3.61</v>
      </c>
      <c r="F4364">
        <v>4.47</v>
      </c>
      <c r="G4364">
        <v>4.9800000000000004</v>
      </c>
      <c r="H4364" s="8">
        <v>5.51</v>
      </c>
    </row>
    <row r="4365" spans="2:8" x14ac:dyDescent="0.25">
      <c r="B4365" s="1">
        <v>41527</v>
      </c>
      <c r="C4365" s="5">
        <v>1.47</v>
      </c>
      <c r="D4365" s="7">
        <v>2.7</v>
      </c>
      <c r="E4365" s="2">
        <v>3.66</v>
      </c>
      <c r="F4365">
        <v>4.53</v>
      </c>
      <c r="G4365">
        <v>5.04</v>
      </c>
      <c r="H4365" s="8">
        <v>5.56</v>
      </c>
    </row>
    <row r="4366" spans="2:8" x14ac:dyDescent="0.25">
      <c r="B4366" s="1">
        <v>41528</v>
      </c>
      <c r="C4366" s="5">
        <v>1.45</v>
      </c>
      <c r="D4366" s="7">
        <v>2.65</v>
      </c>
      <c r="E4366" s="2">
        <v>3.62</v>
      </c>
      <c r="F4366">
        <v>4.49</v>
      </c>
      <c r="G4366">
        <v>5.01</v>
      </c>
      <c r="H4366" s="8">
        <v>5.53</v>
      </c>
    </row>
    <row r="4367" spans="2:8" x14ac:dyDescent="0.25">
      <c r="B4367" s="1">
        <v>41529</v>
      </c>
      <c r="C4367" s="5">
        <v>1.43</v>
      </c>
      <c r="D4367" s="7">
        <v>2.64</v>
      </c>
      <c r="E4367" s="2">
        <v>3.6</v>
      </c>
      <c r="F4367">
        <v>4.47</v>
      </c>
      <c r="G4367">
        <v>4.99</v>
      </c>
      <c r="H4367" s="8">
        <v>5.51</v>
      </c>
    </row>
    <row r="4368" spans="2:8" x14ac:dyDescent="0.25">
      <c r="B4368" s="1">
        <v>41530</v>
      </c>
      <c r="C4368" s="5">
        <v>1.43</v>
      </c>
      <c r="D4368" s="7">
        <v>2.64</v>
      </c>
      <c r="E4368" s="2">
        <v>3.6</v>
      </c>
      <c r="F4368">
        <v>4.46</v>
      </c>
      <c r="G4368">
        <v>4.99</v>
      </c>
      <c r="H4368" s="8">
        <v>5.52</v>
      </c>
    </row>
    <row r="4369" spans="2:8" x14ac:dyDescent="0.25">
      <c r="B4369" s="1">
        <v>41533</v>
      </c>
      <c r="C4369" s="5">
        <v>1.38</v>
      </c>
      <c r="D4369" s="7">
        <v>2.5499999999999998</v>
      </c>
      <c r="E4369" s="2">
        <v>3.53</v>
      </c>
      <c r="F4369">
        <v>4.42</v>
      </c>
      <c r="G4369">
        <v>4.95</v>
      </c>
      <c r="H4369" s="8">
        <v>5.52</v>
      </c>
    </row>
    <row r="4370" spans="2:8" x14ac:dyDescent="0.25">
      <c r="B4370" s="1">
        <v>41534</v>
      </c>
      <c r="C4370" s="5">
        <v>1.36</v>
      </c>
      <c r="D4370" s="7">
        <v>2.5299999999999998</v>
      </c>
      <c r="E4370" s="2">
        <v>3.5</v>
      </c>
      <c r="F4370">
        <v>4.4000000000000004</v>
      </c>
      <c r="G4370">
        <v>4.93</v>
      </c>
      <c r="H4370" s="8">
        <v>5.49</v>
      </c>
    </row>
    <row r="4371" spans="2:8" x14ac:dyDescent="0.25">
      <c r="B4371" s="1">
        <v>41535</v>
      </c>
      <c r="C4371" s="5">
        <v>1.3</v>
      </c>
      <c r="D4371" s="7">
        <v>2.38</v>
      </c>
      <c r="E4371" s="2">
        <v>3.36</v>
      </c>
      <c r="F4371">
        <v>4.26</v>
      </c>
      <c r="G4371">
        <v>4.8</v>
      </c>
      <c r="H4371" s="8">
        <v>5.41</v>
      </c>
    </row>
    <row r="4372" spans="2:8" x14ac:dyDescent="0.25">
      <c r="B4372" s="1">
        <v>41536</v>
      </c>
      <c r="C4372" s="5">
        <v>1.28</v>
      </c>
      <c r="D4372" s="7">
        <v>2.38</v>
      </c>
      <c r="E4372" s="2">
        <v>3.36</v>
      </c>
      <c r="F4372">
        <v>4.26</v>
      </c>
      <c r="G4372">
        <v>4.8099999999999996</v>
      </c>
      <c r="H4372" s="8">
        <v>5.43</v>
      </c>
    </row>
    <row r="4373" spans="2:8" x14ac:dyDescent="0.25">
      <c r="B4373" s="1">
        <v>41537</v>
      </c>
      <c r="C4373" s="5">
        <v>1.29</v>
      </c>
      <c r="D4373" s="7">
        <v>2.38</v>
      </c>
      <c r="E4373" s="2">
        <v>3.35</v>
      </c>
      <c r="F4373">
        <v>4.24</v>
      </c>
      <c r="G4373">
        <v>4.79</v>
      </c>
      <c r="H4373" s="8">
        <v>5.39</v>
      </c>
    </row>
    <row r="4374" spans="2:8" x14ac:dyDescent="0.25">
      <c r="B4374" s="1">
        <v>41540</v>
      </c>
      <c r="C4374" s="5">
        <v>1.27</v>
      </c>
      <c r="D4374" s="7">
        <v>2.36</v>
      </c>
      <c r="E4374" s="2">
        <v>3.33</v>
      </c>
      <c r="F4374">
        <v>4.2300000000000004</v>
      </c>
      <c r="G4374">
        <v>4.78</v>
      </c>
      <c r="H4374" s="8">
        <v>5.37</v>
      </c>
    </row>
    <row r="4375" spans="2:8" x14ac:dyDescent="0.25">
      <c r="B4375" s="1">
        <v>41541</v>
      </c>
      <c r="C4375" s="5">
        <v>1.26</v>
      </c>
      <c r="D4375" s="7">
        <v>2.3199999999999998</v>
      </c>
      <c r="E4375" s="2">
        <v>3.28</v>
      </c>
      <c r="F4375">
        <v>4.17</v>
      </c>
      <c r="G4375">
        <v>4.72</v>
      </c>
      <c r="H4375" s="8">
        <v>5.3</v>
      </c>
    </row>
    <row r="4376" spans="2:8" x14ac:dyDescent="0.25">
      <c r="B4376" s="1">
        <v>41542</v>
      </c>
      <c r="C4376" s="5">
        <v>1.25</v>
      </c>
      <c r="D4376" s="7">
        <v>2.29</v>
      </c>
      <c r="E4376" s="2">
        <v>3.25</v>
      </c>
      <c r="F4376">
        <v>4.1399999999999997</v>
      </c>
      <c r="G4376">
        <v>4.68</v>
      </c>
      <c r="H4376" s="8">
        <v>5.28</v>
      </c>
    </row>
    <row r="4377" spans="2:8" x14ac:dyDescent="0.25">
      <c r="B4377" s="1">
        <v>41543</v>
      </c>
      <c r="C4377" s="5">
        <v>1.26</v>
      </c>
      <c r="D4377" s="7">
        <v>2.31</v>
      </c>
      <c r="E4377" s="2">
        <v>3.27</v>
      </c>
      <c r="F4377">
        <v>4.16</v>
      </c>
      <c r="G4377">
        <v>4.6900000000000004</v>
      </c>
      <c r="H4377" s="8">
        <v>5.33</v>
      </c>
    </row>
    <row r="4378" spans="2:8" x14ac:dyDescent="0.25">
      <c r="B4378" s="1">
        <v>41544</v>
      </c>
      <c r="C4378" s="5">
        <v>1.25</v>
      </c>
      <c r="D4378" s="7">
        <v>2.29</v>
      </c>
      <c r="E4378" s="2">
        <v>3.25</v>
      </c>
      <c r="F4378">
        <v>4.1500000000000004</v>
      </c>
      <c r="G4378">
        <v>4.67</v>
      </c>
      <c r="H4378" s="8">
        <v>5.32</v>
      </c>
    </row>
    <row r="4379" spans="2:8" x14ac:dyDescent="0.25">
      <c r="B4379" s="1">
        <v>41547</v>
      </c>
      <c r="C4379" s="5">
        <v>1.27</v>
      </c>
      <c r="D4379" s="7">
        <v>2.35</v>
      </c>
      <c r="E4379" s="2">
        <v>3.3</v>
      </c>
      <c r="F4379">
        <v>4.2</v>
      </c>
      <c r="G4379">
        <v>4.7</v>
      </c>
      <c r="H4379" s="8">
        <v>5.37</v>
      </c>
    </row>
    <row r="4380" spans="2:8" x14ac:dyDescent="0.25">
      <c r="B4380" s="1">
        <v>41548</v>
      </c>
      <c r="C4380" s="5">
        <v>1.28</v>
      </c>
      <c r="D4380" s="7">
        <v>2.37</v>
      </c>
      <c r="E4380" s="2">
        <v>3.32</v>
      </c>
      <c r="F4380">
        <v>4.21</v>
      </c>
      <c r="G4380">
        <v>4.72</v>
      </c>
      <c r="H4380" s="8">
        <v>5.4</v>
      </c>
    </row>
    <row r="4381" spans="2:8" x14ac:dyDescent="0.25">
      <c r="B4381" s="1">
        <v>41549</v>
      </c>
      <c r="C4381" s="5">
        <v>1.26</v>
      </c>
      <c r="D4381" s="7">
        <v>2.34</v>
      </c>
      <c r="E4381" s="2">
        <v>3.29</v>
      </c>
      <c r="F4381">
        <v>4.18</v>
      </c>
      <c r="G4381">
        <v>4.6900000000000004</v>
      </c>
      <c r="H4381" s="8">
        <v>5.38</v>
      </c>
    </row>
    <row r="4382" spans="2:8" x14ac:dyDescent="0.25">
      <c r="B4382" s="1">
        <v>41550</v>
      </c>
      <c r="C4382" s="5">
        <v>1.25</v>
      </c>
      <c r="D4382" s="7">
        <v>2.31</v>
      </c>
      <c r="E4382" s="2">
        <v>3.27</v>
      </c>
      <c r="F4382">
        <v>4.16</v>
      </c>
      <c r="G4382">
        <v>4.67</v>
      </c>
      <c r="H4382" s="8">
        <v>5.37</v>
      </c>
    </row>
    <row r="4383" spans="2:8" x14ac:dyDescent="0.25">
      <c r="B4383" s="1">
        <v>41551</v>
      </c>
      <c r="C4383" s="5">
        <v>1.26</v>
      </c>
      <c r="D4383" s="7">
        <v>2.34</v>
      </c>
      <c r="E4383" s="2">
        <v>3.31</v>
      </c>
      <c r="F4383">
        <v>4.2</v>
      </c>
      <c r="G4383">
        <v>4.71</v>
      </c>
      <c r="H4383" s="8">
        <v>5.39</v>
      </c>
    </row>
    <row r="4384" spans="2:8" x14ac:dyDescent="0.25">
      <c r="B4384" s="1">
        <v>41554</v>
      </c>
      <c r="C4384" s="5">
        <v>1.26</v>
      </c>
      <c r="D4384" s="7">
        <v>2.33</v>
      </c>
      <c r="E4384" s="2">
        <v>3.29</v>
      </c>
      <c r="F4384">
        <v>4.18</v>
      </c>
      <c r="G4384">
        <v>4.6900000000000004</v>
      </c>
      <c r="H4384" s="8">
        <v>5.36</v>
      </c>
    </row>
    <row r="4385" spans="2:8" x14ac:dyDescent="0.25">
      <c r="B4385" s="1">
        <v>41555</v>
      </c>
      <c r="C4385" s="5">
        <v>1.3</v>
      </c>
      <c r="D4385" s="7">
        <v>2.35</v>
      </c>
      <c r="E4385" s="2">
        <v>3.3</v>
      </c>
      <c r="F4385">
        <v>4.18</v>
      </c>
      <c r="G4385">
        <v>4.7</v>
      </c>
      <c r="H4385" s="8">
        <v>5.35</v>
      </c>
    </row>
    <row r="4386" spans="2:8" x14ac:dyDescent="0.25">
      <c r="B4386" s="1">
        <v>41556</v>
      </c>
      <c r="C4386" s="5">
        <v>1.29</v>
      </c>
      <c r="D4386" s="7">
        <v>2.34</v>
      </c>
      <c r="E4386" s="2">
        <v>3.3</v>
      </c>
      <c r="F4386">
        <v>4.18</v>
      </c>
      <c r="G4386">
        <v>4.71</v>
      </c>
      <c r="H4386" s="8">
        <v>5.38</v>
      </c>
    </row>
    <row r="4387" spans="2:8" x14ac:dyDescent="0.25">
      <c r="B4387" s="1">
        <v>41557</v>
      </c>
      <c r="C4387" s="5">
        <v>1.27</v>
      </c>
      <c r="D4387" s="7">
        <v>2.35</v>
      </c>
      <c r="E4387" s="2">
        <v>3.31</v>
      </c>
      <c r="F4387">
        <v>4.2</v>
      </c>
      <c r="G4387">
        <v>4.7300000000000004</v>
      </c>
      <c r="H4387" s="8">
        <v>5.38</v>
      </c>
    </row>
    <row r="4388" spans="2:8" x14ac:dyDescent="0.25">
      <c r="B4388" s="1">
        <v>41558</v>
      </c>
      <c r="C4388" s="5">
        <v>1.26</v>
      </c>
      <c r="D4388" s="7">
        <v>2.3199999999999998</v>
      </c>
      <c r="E4388" s="2">
        <v>3.28</v>
      </c>
      <c r="F4388">
        <v>4.18</v>
      </c>
      <c r="G4388">
        <v>4.71</v>
      </c>
      <c r="H4388" s="8">
        <v>5.37</v>
      </c>
    </row>
    <row r="4389" spans="2:8" x14ac:dyDescent="0.25">
      <c r="B4389" s="1">
        <v>41561</v>
      </c>
      <c r="C4389" s="5">
        <v>1.25</v>
      </c>
      <c r="D4389" s="7">
        <v>2.31</v>
      </c>
      <c r="E4389" s="2">
        <v>3.28</v>
      </c>
      <c r="F4389">
        <v>4.18</v>
      </c>
      <c r="G4389">
        <v>4.7</v>
      </c>
      <c r="H4389" s="8">
        <v>5.36</v>
      </c>
    </row>
    <row r="4390" spans="2:8" x14ac:dyDescent="0.25">
      <c r="B4390" s="1">
        <v>41562</v>
      </c>
      <c r="C4390" s="5">
        <v>1.25</v>
      </c>
      <c r="D4390" s="7">
        <v>2.3199999999999998</v>
      </c>
      <c r="E4390" s="2">
        <v>3.29</v>
      </c>
      <c r="F4390">
        <v>4.2</v>
      </c>
      <c r="G4390">
        <v>4.7300000000000004</v>
      </c>
      <c r="H4390" s="8">
        <v>5.39</v>
      </c>
    </row>
    <row r="4391" spans="2:8" x14ac:dyDescent="0.25">
      <c r="B4391" s="1">
        <v>41563</v>
      </c>
      <c r="C4391" s="5">
        <v>1.23</v>
      </c>
      <c r="D4391" s="7">
        <v>2.2799999999999998</v>
      </c>
      <c r="E4391" s="2">
        <v>3.24</v>
      </c>
      <c r="F4391">
        <v>4.1399999999999997</v>
      </c>
      <c r="G4391">
        <v>4.68</v>
      </c>
      <c r="H4391" s="8">
        <v>5.32</v>
      </c>
    </row>
    <row r="4392" spans="2:8" x14ac:dyDescent="0.25">
      <c r="B4392" s="1">
        <v>41564</v>
      </c>
      <c r="C4392" s="5">
        <v>1.2</v>
      </c>
      <c r="D4392" s="7">
        <v>2.2000000000000002</v>
      </c>
      <c r="E4392" s="2">
        <v>3.16</v>
      </c>
      <c r="F4392">
        <v>4.05</v>
      </c>
      <c r="G4392">
        <v>4.59</v>
      </c>
      <c r="H4392" s="8">
        <v>5.25</v>
      </c>
    </row>
    <row r="4393" spans="2:8" x14ac:dyDescent="0.25">
      <c r="B4393" s="1">
        <v>41565</v>
      </c>
      <c r="C4393" s="5">
        <v>1.19</v>
      </c>
      <c r="D4393" s="7">
        <v>2.2000000000000002</v>
      </c>
      <c r="E4393" s="2">
        <v>3.15</v>
      </c>
      <c r="F4393">
        <v>4.03</v>
      </c>
      <c r="G4393">
        <v>4.57</v>
      </c>
      <c r="H4393" s="8">
        <v>5.23</v>
      </c>
    </row>
    <row r="4394" spans="2:8" x14ac:dyDescent="0.25">
      <c r="B4394" s="1">
        <v>41568</v>
      </c>
      <c r="C4394" s="5">
        <v>1.18</v>
      </c>
      <c r="D4394" s="7">
        <v>2.21</v>
      </c>
      <c r="E4394" s="2">
        <v>3.16</v>
      </c>
      <c r="F4394">
        <v>4.04</v>
      </c>
      <c r="G4394">
        <v>4.59</v>
      </c>
      <c r="H4394" s="8">
        <v>5.26</v>
      </c>
    </row>
    <row r="4395" spans="2:8" x14ac:dyDescent="0.25">
      <c r="B4395" s="1">
        <v>41569</v>
      </c>
      <c r="C4395" s="5">
        <v>1.1499999999999999</v>
      </c>
      <c r="D4395" s="7">
        <v>2.14</v>
      </c>
      <c r="E4395" s="2">
        <v>3.08</v>
      </c>
      <c r="F4395">
        <v>3.95</v>
      </c>
      <c r="G4395">
        <v>4.5</v>
      </c>
      <c r="H4395" s="8">
        <v>5.19</v>
      </c>
    </row>
    <row r="4396" spans="2:8" x14ac:dyDescent="0.25">
      <c r="B4396" s="1">
        <v>41570</v>
      </c>
      <c r="C4396" s="5">
        <v>1.1599999999999999</v>
      </c>
      <c r="D4396" s="7">
        <v>2.13</v>
      </c>
      <c r="E4396" s="2">
        <v>3.06</v>
      </c>
      <c r="F4396">
        <v>3.92</v>
      </c>
      <c r="G4396">
        <v>4.4800000000000004</v>
      </c>
      <c r="H4396" s="8">
        <v>5.17</v>
      </c>
    </row>
    <row r="4397" spans="2:8" x14ac:dyDescent="0.25">
      <c r="B4397" s="1">
        <v>41571</v>
      </c>
      <c r="C4397" s="5">
        <v>1.1599999999999999</v>
      </c>
      <c r="D4397" s="7">
        <v>2.15</v>
      </c>
      <c r="E4397" s="2">
        <v>3.09</v>
      </c>
      <c r="F4397">
        <v>3.95</v>
      </c>
      <c r="G4397">
        <v>4.51</v>
      </c>
      <c r="H4397" s="8">
        <v>5.2</v>
      </c>
    </row>
    <row r="4398" spans="2:8" x14ac:dyDescent="0.25">
      <c r="B4398" s="1">
        <v>41572</v>
      </c>
      <c r="C4398" s="5">
        <v>1.1499999999999999</v>
      </c>
      <c r="D4398" s="7">
        <v>2.13</v>
      </c>
      <c r="E4398" s="2">
        <v>3.07</v>
      </c>
      <c r="F4398">
        <v>3.94</v>
      </c>
      <c r="G4398">
        <v>4.49</v>
      </c>
      <c r="H4398" s="8">
        <v>5.18</v>
      </c>
    </row>
    <row r="4399" spans="2:8" x14ac:dyDescent="0.25">
      <c r="B4399" s="1">
        <v>41575</v>
      </c>
      <c r="C4399" s="5">
        <v>1.1399999999999999</v>
      </c>
      <c r="D4399" s="7">
        <v>2.12</v>
      </c>
      <c r="E4399" s="2">
        <v>3.06</v>
      </c>
      <c r="F4399">
        <v>3.94</v>
      </c>
      <c r="G4399">
        <v>4.5</v>
      </c>
      <c r="H4399" s="8">
        <v>5.19</v>
      </c>
    </row>
    <row r="4400" spans="2:8" x14ac:dyDescent="0.25">
      <c r="B4400" s="1">
        <v>41576</v>
      </c>
      <c r="C4400" s="5">
        <v>1.1299999999999999</v>
      </c>
      <c r="D4400" s="7">
        <v>2.1</v>
      </c>
      <c r="E4400" s="2">
        <v>3.05</v>
      </c>
      <c r="F4400">
        <v>3.93</v>
      </c>
      <c r="G4400">
        <v>4.4800000000000004</v>
      </c>
      <c r="H4400" s="8">
        <v>5.2</v>
      </c>
    </row>
    <row r="4401" spans="2:8" x14ac:dyDescent="0.25">
      <c r="B4401" s="1">
        <v>41577</v>
      </c>
      <c r="C4401" s="5">
        <v>1.1299999999999999</v>
      </c>
      <c r="D4401" s="7">
        <v>2.12</v>
      </c>
      <c r="E4401" s="2">
        <v>3.06</v>
      </c>
      <c r="F4401">
        <v>3.94</v>
      </c>
      <c r="G4401">
        <v>4.5</v>
      </c>
      <c r="H4401" s="8">
        <v>5.21</v>
      </c>
    </row>
    <row r="4402" spans="2:8" x14ac:dyDescent="0.25">
      <c r="B4402" s="1">
        <v>41578</v>
      </c>
      <c r="C4402" s="5">
        <v>1.1499999999999999</v>
      </c>
      <c r="D4402" s="7">
        <v>2.15</v>
      </c>
      <c r="E4402" s="2">
        <v>3.11</v>
      </c>
      <c r="F4402">
        <v>3.97</v>
      </c>
      <c r="G4402">
        <v>4.55</v>
      </c>
      <c r="H4402" s="8">
        <v>5.22</v>
      </c>
    </row>
    <row r="4403" spans="2:8" x14ac:dyDescent="0.25">
      <c r="B4403" s="1">
        <v>41579</v>
      </c>
      <c r="C4403" s="5">
        <v>1.1599999999999999</v>
      </c>
      <c r="D4403" s="7">
        <v>2.2000000000000002</v>
      </c>
      <c r="E4403" s="2">
        <v>3.17</v>
      </c>
      <c r="F4403">
        <v>4.04</v>
      </c>
      <c r="G4403">
        <v>4.62</v>
      </c>
      <c r="H4403" s="8">
        <v>5.28</v>
      </c>
    </row>
    <row r="4404" spans="2:8" x14ac:dyDescent="0.25">
      <c r="B4404" s="1">
        <v>41582</v>
      </c>
      <c r="C4404" s="5">
        <v>1.1399999999999999</v>
      </c>
      <c r="D4404" s="7">
        <v>2.2000000000000002</v>
      </c>
      <c r="E4404" s="2">
        <v>3.17</v>
      </c>
      <c r="F4404">
        <v>4.03</v>
      </c>
      <c r="G4404">
        <v>4.5999999999999996</v>
      </c>
      <c r="H4404" s="8">
        <v>5.28</v>
      </c>
    </row>
    <row r="4405" spans="2:8" x14ac:dyDescent="0.25">
      <c r="B4405" s="1">
        <v>41583</v>
      </c>
      <c r="C4405" s="5">
        <v>1.1499999999999999</v>
      </c>
      <c r="D4405" s="7">
        <v>2.2200000000000002</v>
      </c>
      <c r="E4405" s="2">
        <v>3.2</v>
      </c>
      <c r="F4405">
        <v>4.09</v>
      </c>
      <c r="G4405">
        <v>4.66</v>
      </c>
      <c r="H4405" s="8">
        <v>5.34</v>
      </c>
    </row>
    <row r="4406" spans="2:8" x14ac:dyDescent="0.25">
      <c r="B4406" s="1">
        <v>41584</v>
      </c>
      <c r="C4406" s="5">
        <v>1.1399999999999999</v>
      </c>
      <c r="D4406" s="7">
        <v>2.1800000000000002</v>
      </c>
      <c r="E4406" s="2">
        <v>3.17</v>
      </c>
      <c r="F4406">
        <v>4.07</v>
      </c>
      <c r="G4406">
        <v>4.6399999999999997</v>
      </c>
      <c r="H4406" s="8">
        <v>5.35</v>
      </c>
    </row>
    <row r="4407" spans="2:8" x14ac:dyDescent="0.25">
      <c r="B4407" s="1">
        <v>41585</v>
      </c>
      <c r="C4407" s="5">
        <v>1.1299999999999999</v>
      </c>
      <c r="D4407" s="7">
        <v>2.16</v>
      </c>
      <c r="E4407" s="2">
        <v>3.15</v>
      </c>
      <c r="F4407">
        <v>4.04</v>
      </c>
      <c r="G4407">
        <v>4.62</v>
      </c>
      <c r="H4407" s="8">
        <v>5.31</v>
      </c>
    </row>
    <row r="4408" spans="2:8" x14ac:dyDescent="0.25">
      <c r="B4408" s="1">
        <v>41586</v>
      </c>
      <c r="C4408" s="5">
        <v>1.1599999999999999</v>
      </c>
      <c r="D4408" s="7">
        <v>2.25</v>
      </c>
      <c r="E4408" s="2">
        <v>3.26</v>
      </c>
      <c r="F4408">
        <v>4.18</v>
      </c>
      <c r="G4408">
        <v>4.75</v>
      </c>
      <c r="H4408" s="8">
        <v>5.43</v>
      </c>
    </row>
    <row r="4409" spans="2:8" x14ac:dyDescent="0.25">
      <c r="B4409" s="1">
        <v>41589</v>
      </c>
      <c r="C4409" s="5">
        <v>1.1499999999999999</v>
      </c>
      <c r="D4409" s="7">
        <v>2.2400000000000002</v>
      </c>
      <c r="E4409" s="2">
        <v>3.25</v>
      </c>
      <c r="F4409">
        <v>4.17</v>
      </c>
      <c r="G4409">
        <v>4.74</v>
      </c>
      <c r="H4409" s="8">
        <v>5.43</v>
      </c>
    </row>
    <row r="4410" spans="2:8" x14ac:dyDescent="0.25">
      <c r="B4410" s="1">
        <v>41590</v>
      </c>
      <c r="C4410" s="5">
        <v>1.17</v>
      </c>
      <c r="D4410" s="7">
        <v>2.2799999999999998</v>
      </c>
      <c r="E4410" s="2">
        <v>3.29</v>
      </c>
      <c r="F4410">
        <v>4.21</v>
      </c>
      <c r="G4410">
        <v>4.78</v>
      </c>
      <c r="H4410" s="8">
        <v>5.45</v>
      </c>
    </row>
    <row r="4411" spans="2:8" x14ac:dyDescent="0.25">
      <c r="B4411" s="1">
        <v>41591</v>
      </c>
      <c r="C4411" s="5">
        <v>1.1599999999999999</v>
      </c>
      <c r="D4411" s="7">
        <v>2.23</v>
      </c>
      <c r="E4411" s="2">
        <v>3.24</v>
      </c>
      <c r="F4411">
        <v>4.17</v>
      </c>
      <c r="G4411">
        <v>4.74</v>
      </c>
      <c r="H4411" s="8">
        <v>5.42</v>
      </c>
    </row>
    <row r="4412" spans="2:8" x14ac:dyDescent="0.25">
      <c r="B4412" s="1">
        <v>41592</v>
      </c>
      <c r="C4412" s="5">
        <v>1.1200000000000001</v>
      </c>
      <c r="D4412" s="7">
        <v>2.17</v>
      </c>
      <c r="E4412" s="2">
        <v>3.17</v>
      </c>
      <c r="F4412">
        <v>4.1100000000000003</v>
      </c>
      <c r="G4412">
        <v>4.6900000000000004</v>
      </c>
      <c r="H4412" s="8">
        <v>5.37</v>
      </c>
    </row>
    <row r="4413" spans="2:8" x14ac:dyDescent="0.25">
      <c r="B4413" s="1">
        <v>41593</v>
      </c>
      <c r="C4413" s="5">
        <v>1.1200000000000001</v>
      </c>
      <c r="D4413" s="7">
        <v>2.17</v>
      </c>
      <c r="E4413" s="2">
        <v>3.17</v>
      </c>
      <c r="F4413">
        <v>4.1100000000000003</v>
      </c>
      <c r="G4413">
        <v>4.6900000000000004</v>
      </c>
      <c r="H4413" s="8">
        <v>5.37</v>
      </c>
    </row>
    <row r="4414" spans="2:8" x14ac:dyDescent="0.25">
      <c r="B4414" s="1">
        <v>41596</v>
      </c>
      <c r="C4414" s="5">
        <v>1.1000000000000001</v>
      </c>
      <c r="D4414" s="7">
        <v>2.13</v>
      </c>
      <c r="E4414" s="2">
        <v>3.14</v>
      </c>
      <c r="F4414">
        <v>4.08</v>
      </c>
      <c r="G4414">
        <v>4.67</v>
      </c>
      <c r="H4414" s="8">
        <v>5.3</v>
      </c>
    </row>
    <row r="4415" spans="2:8" x14ac:dyDescent="0.25">
      <c r="B4415" s="1">
        <v>41597</v>
      </c>
      <c r="C4415" s="5">
        <v>1.1100000000000001</v>
      </c>
      <c r="D4415" s="7">
        <v>2.15</v>
      </c>
      <c r="E4415" s="2">
        <v>3.17</v>
      </c>
      <c r="F4415">
        <v>4.1100000000000003</v>
      </c>
      <c r="G4415">
        <v>4.7</v>
      </c>
      <c r="H4415" s="8">
        <v>5.33</v>
      </c>
    </row>
    <row r="4416" spans="2:8" x14ac:dyDescent="0.25">
      <c r="B4416" s="1">
        <v>41598</v>
      </c>
      <c r="C4416" s="5">
        <v>1.0900000000000001</v>
      </c>
      <c r="D4416" s="7">
        <v>2.15</v>
      </c>
      <c r="E4416" s="2">
        <v>3.19</v>
      </c>
      <c r="F4416">
        <v>4.18</v>
      </c>
      <c r="G4416">
        <v>4.7699999999999996</v>
      </c>
      <c r="H4416" s="8">
        <v>5.42</v>
      </c>
    </row>
    <row r="4417" spans="2:8" x14ac:dyDescent="0.25">
      <c r="B4417" s="1">
        <v>41599</v>
      </c>
      <c r="C4417" s="5">
        <v>1.0900000000000001</v>
      </c>
      <c r="D4417" s="7">
        <v>2.15</v>
      </c>
      <c r="E4417" s="2">
        <v>3.19</v>
      </c>
      <c r="F4417">
        <v>4.17</v>
      </c>
      <c r="G4417">
        <v>4.76</v>
      </c>
      <c r="H4417" s="8">
        <v>5.4</v>
      </c>
    </row>
    <row r="4418" spans="2:8" x14ac:dyDescent="0.25">
      <c r="B4418" s="1">
        <v>41600</v>
      </c>
      <c r="C4418" s="5">
        <v>1.1000000000000001</v>
      </c>
      <c r="D4418" s="7">
        <v>2.13</v>
      </c>
      <c r="E4418" s="2">
        <v>3.16</v>
      </c>
      <c r="F4418">
        <v>4.13</v>
      </c>
      <c r="G4418">
        <v>4.72</v>
      </c>
      <c r="H4418" s="8">
        <v>5.35</v>
      </c>
    </row>
    <row r="4419" spans="2:8" x14ac:dyDescent="0.25">
      <c r="B4419" s="1">
        <v>41603</v>
      </c>
      <c r="C4419" s="5">
        <v>1.0900000000000001</v>
      </c>
      <c r="D4419" s="7">
        <v>2.11</v>
      </c>
      <c r="E4419" s="2">
        <v>3.14</v>
      </c>
      <c r="F4419">
        <v>4.1100000000000003</v>
      </c>
      <c r="G4419">
        <v>4.71</v>
      </c>
      <c r="H4419" s="8">
        <v>5.35</v>
      </c>
    </row>
    <row r="4420" spans="2:8" x14ac:dyDescent="0.25">
      <c r="B4420" s="1">
        <v>41604</v>
      </c>
      <c r="C4420" s="5">
        <v>1.0900000000000001</v>
      </c>
      <c r="D4420" s="7">
        <v>2.0699999999999998</v>
      </c>
      <c r="E4420" s="2">
        <v>3.1</v>
      </c>
      <c r="F4420">
        <v>4.07</v>
      </c>
      <c r="G4420">
        <v>4.66</v>
      </c>
      <c r="H4420" s="8">
        <v>5.3</v>
      </c>
    </row>
    <row r="4421" spans="2:8" x14ac:dyDescent="0.25">
      <c r="B4421" s="1">
        <v>41605</v>
      </c>
      <c r="C4421" s="5">
        <v>1.08</v>
      </c>
      <c r="D4421" s="7">
        <v>2.09</v>
      </c>
      <c r="E4421" s="2">
        <v>3.13</v>
      </c>
      <c r="F4421">
        <v>4.0999999999999996</v>
      </c>
      <c r="G4421">
        <v>4.6900000000000004</v>
      </c>
      <c r="H4421" s="8">
        <v>5.32</v>
      </c>
    </row>
    <row r="4422" spans="2:8" x14ac:dyDescent="0.25">
      <c r="B4422" s="1">
        <v>41606</v>
      </c>
      <c r="C4422" s="5">
        <v>1.08</v>
      </c>
      <c r="D4422" s="7">
        <v>2.09</v>
      </c>
      <c r="E4422" s="2">
        <v>3.13</v>
      </c>
      <c r="F4422">
        <v>4.0999999999999996</v>
      </c>
      <c r="G4422">
        <v>4.6900000000000004</v>
      </c>
      <c r="H4422" s="8">
        <v>5.32</v>
      </c>
    </row>
    <row r="4423" spans="2:8" x14ac:dyDescent="0.25">
      <c r="B4423" s="1">
        <v>41607</v>
      </c>
      <c r="C4423" s="5">
        <v>1.08</v>
      </c>
      <c r="D4423" s="7">
        <v>2.1</v>
      </c>
      <c r="E4423" s="2">
        <v>3.13</v>
      </c>
      <c r="F4423">
        <v>4.0999999999999996</v>
      </c>
      <c r="G4423">
        <v>4.6900000000000004</v>
      </c>
      <c r="H4423" s="8">
        <v>5.32</v>
      </c>
    </row>
    <row r="4424" spans="2:8" x14ac:dyDescent="0.25">
      <c r="B4424" s="1">
        <v>41608</v>
      </c>
      <c r="C4424" s="5">
        <v>1.1000000000000001</v>
      </c>
      <c r="D4424" s="7">
        <v>2.13</v>
      </c>
      <c r="E4424" s="2">
        <v>3.18</v>
      </c>
      <c r="F4424">
        <v>4.13</v>
      </c>
      <c r="G4424">
        <v>4.68</v>
      </c>
      <c r="H4424" s="8">
        <v>5.33</v>
      </c>
    </row>
    <row r="4425" spans="2:8" x14ac:dyDescent="0.25">
      <c r="B4425" s="1">
        <v>41610</v>
      </c>
      <c r="C4425" s="5">
        <v>1.08</v>
      </c>
      <c r="D4425" s="7">
        <v>2.15</v>
      </c>
      <c r="E4425" s="2">
        <v>3.24</v>
      </c>
      <c r="F4425">
        <v>4.17</v>
      </c>
      <c r="G4425">
        <v>4.72</v>
      </c>
      <c r="H4425" s="8">
        <v>5.36</v>
      </c>
    </row>
    <row r="4426" spans="2:8" x14ac:dyDescent="0.25">
      <c r="B4426" s="1">
        <v>41611</v>
      </c>
      <c r="C4426" s="5">
        <v>1.07</v>
      </c>
      <c r="D4426" s="7">
        <v>2.12</v>
      </c>
      <c r="E4426" s="2">
        <v>3.22</v>
      </c>
      <c r="F4426">
        <v>4.1500000000000004</v>
      </c>
      <c r="G4426">
        <v>4.6900000000000004</v>
      </c>
      <c r="H4426" s="8">
        <v>5.34</v>
      </c>
    </row>
    <row r="4427" spans="2:8" x14ac:dyDescent="0.25">
      <c r="B4427" s="1">
        <v>41612</v>
      </c>
      <c r="C4427" s="5">
        <v>1.0900000000000001</v>
      </c>
      <c r="D4427" s="7">
        <v>2.17</v>
      </c>
      <c r="E4427" s="2">
        <v>3.27</v>
      </c>
      <c r="F4427">
        <v>4.21</v>
      </c>
      <c r="G4427">
        <v>4.75</v>
      </c>
      <c r="H4427" s="8">
        <v>5.41</v>
      </c>
    </row>
    <row r="4428" spans="2:8" x14ac:dyDescent="0.25">
      <c r="B4428" s="1">
        <v>41613</v>
      </c>
      <c r="C4428" s="5">
        <v>1.1000000000000001</v>
      </c>
      <c r="D4428" s="7">
        <v>2.19</v>
      </c>
      <c r="E4428" s="2">
        <v>3.29</v>
      </c>
      <c r="F4428">
        <v>4.22</v>
      </c>
      <c r="G4428">
        <v>4.7699999999999996</v>
      </c>
      <c r="H4428" s="8">
        <v>5.42</v>
      </c>
    </row>
    <row r="4429" spans="2:8" x14ac:dyDescent="0.25">
      <c r="B4429" s="1">
        <v>41614</v>
      </c>
      <c r="C4429" s="5">
        <v>1.1100000000000001</v>
      </c>
      <c r="D4429" s="7">
        <v>2.21</v>
      </c>
      <c r="E4429" s="2">
        <v>3.3</v>
      </c>
      <c r="F4429">
        <v>4.2300000000000004</v>
      </c>
      <c r="G4429">
        <v>4.79</v>
      </c>
      <c r="H4429" s="8">
        <v>5.41</v>
      </c>
    </row>
    <row r="4430" spans="2:8" x14ac:dyDescent="0.25">
      <c r="B4430" s="1">
        <v>41617</v>
      </c>
      <c r="C4430" s="5">
        <v>1.1000000000000001</v>
      </c>
      <c r="D4430" s="7">
        <v>2.2000000000000002</v>
      </c>
      <c r="E4430" s="2">
        <v>3.28</v>
      </c>
      <c r="F4430">
        <v>4.2</v>
      </c>
      <c r="G4430">
        <v>4.76</v>
      </c>
      <c r="H4430" s="8">
        <v>5.38</v>
      </c>
    </row>
    <row r="4431" spans="2:8" x14ac:dyDescent="0.25">
      <c r="B4431" s="1">
        <v>41618</v>
      </c>
      <c r="C4431" s="5">
        <v>1.08</v>
      </c>
      <c r="D4431" s="7">
        <v>2.14</v>
      </c>
      <c r="E4431" s="2">
        <v>3.22</v>
      </c>
      <c r="F4431">
        <v>4.1399999999999997</v>
      </c>
      <c r="G4431">
        <v>4.6900000000000004</v>
      </c>
      <c r="H4431" s="8">
        <v>5.31</v>
      </c>
    </row>
    <row r="4432" spans="2:8" x14ac:dyDescent="0.25">
      <c r="B4432" s="1">
        <v>41619</v>
      </c>
      <c r="C4432" s="5">
        <v>1.1000000000000001</v>
      </c>
      <c r="D4432" s="7">
        <v>2.17</v>
      </c>
      <c r="E4432" s="2">
        <v>3.25</v>
      </c>
      <c r="F4432">
        <v>4.17</v>
      </c>
      <c r="G4432">
        <v>4.7300000000000004</v>
      </c>
      <c r="H4432" s="8">
        <v>5.35</v>
      </c>
    </row>
    <row r="4433" spans="2:8" x14ac:dyDescent="0.25">
      <c r="B4433" s="1">
        <v>41620</v>
      </c>
      <c r="C4433" s="5">
        <v>1.1200000000000001</v>
      </c>
      <c r="D4433" s="7">
        <v>2.2000000000000002</v>
      </c>
      <c r="E4433" s="2">
        <v>3.28</v>
      </c>
      <c r="F4433">
        <v>4.2</v>
      </c>
      <c r="G4433">
        <v>4.76</v>
      </c>
      <c r="H4433" s="8">
        <v>5.36</v>
      </c>
    </row>
    <row r="4434" spans="2:8" x14ac:dyDescent="0.25">
      <c r="B4434" s="1">
        <v>41621</v>
      </c>
      <c r="C4434" s="5">
        <v>1.1100000000000001</v>
      </c>
      <c r="D4434" s="7">
        <v>2.2000000000000002</v>
      </c>
      <c r="E4434" s="2">
        <v>3.27</v>
      </c>
      <c r="F4434">
        <v>4.18</v>
      </c>
      <c r="G4434">
        <v>4.75</v>
      </c>
      <c r="H4434" s="8">
        <v>5.34</v>
      </c>
    </row>
    <row r="4435" spans="2:8" x14ac:dyDescent="0.25">
      <c r="B4435" s="1">
        <v>41624</v>
      </c>
      <c r="C4435" s="5">
        <v>1.1100000000000001</v>
      </c>
      <c r="D4435" s="7">
        <v>2.1800000000000002</v>
      </c>
      <c r="E4435" s="2">
        <v>3.26</v>
      </c>
      <c r="F4435">
        <v>4.17</v>
      </c>
      <c r="G4435">
        <v>4.74</v>
      </c>
      <c r="H4435" s="8">
        <v>5.34</v>
      </c>
    </row>
    <row r="4436" spans="2:8" x14ac:dyDescent="0.25">
      <c r="B4436" s="1">
        <v>41625</v>
      </c>
      <c r="C4436" s="5">
        <v>1.0900000000000001</v>
      </c>
      <c r="D4436" s="7">
        <v>2.14</v>
      </c>
      <c r="E4436" s="2">
        <v>3.21</v>
      </c>
      <c r="F4436">
        <v>4.13</v>
      </c>
      <c r="G4436">
        <v>4.7</v>
      </c>
      <c r="H4436" s="8">
        <v>5.3</v>
      </c>
    </row>
    <row r="4437" spans="2:8" x14ac:dyDescent="0.25">
      <c r="B4437" s="1">
        <v>41626</v>
      </c>
      <c r="C4437" s="5">
        <v>1.08</v>
      </c>
      <c r="D4437" s="7">
        <v>2.14</v>
      </c>
      <c r="E4437" s="2">
        <v>3.23</v>
      </c>
      <c r="F4437">
        <v>4.16</v>
      </c>
      <c r="G4437">
        <v>4.7300000000000004</v>
      </c>
      <c r="H4437" s="8">
        <v>5.33</v>
      </c>
    </row>
    <row r="4438" spans="2:8" x14ac:dyDescent="0.25">
      <c r="B4438" s="1">
        <v>41627</v>
      </c>
      <c r="C4438" s="5">
        <v>1.1100000000000001</v>
      </c>
      <c r="D4438" s="7">
        <v>2.21</v>
      </c>
      <c r="E4438" s="2">
        <v>3.27</v>
      </c>
      <c r="F4438">
        <v>4.18</v>
      </c>
      <c r="G4438">
        <v>4.75</v>
      </c>
      <c r="H4438" s="8">
        <v>5.31</v>
      </c>
    </row>
    <row r="4439" spans="2:8" x14ac:dyDescent="0.25">
      <c r="B4439" s="1">
        <v>41628</v>
      </c>
      <c r="C4439" s="5">
        <v>1.1200000000000001</v>
      </c>
      <c r="D4439" s="7">
        <v>2.23</v>
      </c>
      <c r="E4439" s="2">
        <v>3.27</v>
      </c>
      <c r="F4439">
        <v>4.13</v>
      </c>
      <c r="G4439">
        <v>4.72</v>
      </c>
      <c r="H4439" s="8">
        <v>5.22</v>
      </c>
    </row>
    <row r="4440" spans="2:8" x14ac:dyDescent="0.25">
      <c r="B4440" s="1">
        <v>41631</v>
      </c>
      <c r="C4440" s="5">
        <v>1.1399999999999999</v>
      </c>
      <c r="D4440" s="7">
        <v>2.27</v>
      </c>
      <c r="E4440" s="2">
        <v>3.3</v>
      </c>
      <c r="F4440">
        <v>4.17</v>
      </c>
      <c r="G4440">
        <v>4.75</v>
      </c>
      <c r="H4440" s="8">
        <v>5.24</v>
      </c>
    </row>
    <row r="4441" spans="2:8" x14ac:dyDescent="0.25">
      <c r="B4441" s="1">
        <v>41632</v>
      </c>
      <c r="C4441" s="5">
        <v>1.1599999999999999</v>
      </c>
      <c r="D4441" s="7">
        <v>2.31</v>
      </c>
      <c r="E4441" s="2">
        <v>3.34</v>
      </c>
      <c r="F4441">
        <v>4.21</v>
      </c>
      <c r="G4441">
        <v>4.8</v>
      </c>
      <c r="H4441" s="8">
        <v>5.29</v>
      </c>
    </row>
    <row r="4442" spans="2:8" x14ac:dyDescent="0.25">
      <c r="B4442" s="1">
        <v>41634</v>
      </c>
      <c r="C4442" s="5">
        <v>1.1599999999999999</v>
      </c>
      <c r="D4442" s="7">
        <v>2.31</v>
      </c>
      <c r="E4442" s="2">
        <v>3.35</v>
      </c>
      <c r="F4442">
        <v>4.22</v>
      </c>
      <c r="G4442">
        <v>4.8</v>
      </c>
      <c r="H4442" s="8">
        <v>5.31</v>
      </c>
    </row>
    <row r="4443" spans="2:8" x14ac:dyDescent="0.25">
      <c r="B4443" s="1">
        <v>41635</v>
      </c>
      <c r="C4443" s="5">
        <v>1.1399999999999999</v>
      </c>
      <c r="D4443" s="7">
        <v>2.31</v>
      </c>
      <c r="E4443" s="2">
        <v>3.35</v>
      </c>
      <c r="F4443">
        <v>4.22</v>
      </c>
      <c r="G4443">
        <v>4.8099999999999996</v>
      </c>
      <c r="H4443" s="8">
        <v>5.32</v>
      </c>
    </row>
    <row r="4444" spans="2:8" x14ac:dyDescent="0.25">
      <c r="B4444" s="1">
        <v>41638</v>
      </c>
      <c r="C4444" s="5">
        <v>1.1200000000000001</v>
      </c>
      <c r="D4444" s="7">
        <v>2.2599999999999998</v>
      </c>
      <c r="E4444" s="2">
        <v>3.3</v>
      </c>
      <c r="F4444">
        <v>4.18</v>
      </c>
      <c r="G4444">
        <v>4.78</v>
      </c>
      <c r="H4444" s="8">
        <v>5.28</v>
      </c>
    </row>
    <row r="4445" spans="2:8" x14ac:dyDescent="0.25">
      <c r="B4445" s="1">
        <v>41639</v>
      </c>
      <c r="C4445" s="5">
        <v>1.1399999999999999</v>
      </c>
      <c r="D4445" s="7">
        <v>2.2999999999999998</v>
      </c>
      <c r="E4445" s="2">
        <v>3.35</v>
      </c>
      <c r="F4445">
        <v>4.22</v>
      </c>
      <c r="G4445">
        <v>4.8</v>
      </c>
      <c r="H4445" s="8">
        <v>5.32</v>
      </c>
    </row>
    <row r="4446" spans="2:8" x14ac:dyDescent="0.25">
      <c r="B4446" s="1">
        <v>41641</v>
      </c>
      <c r="C4446" s="5">
        <v>1.1399999999999999</v>
      </c>
      <c r="D4446" s="7">
        <v>2.2799999999999998</v>
      </c>
      <c r="E4446" s="2">
        <v>3.32</v>
      </c>
      <c r="F4446">
        <v>4.2</v>
      </c>
      <c r="G4446">
        <v>4.7699999999999996</v>
      </c>
      <c r="H4446" s="8">
        <v>5.29</v>
      </c>
    </row>
    <row r="4447" spans="2:8" x14ac:dyDescent="0.25">
      <c r="B4447" s="1">
        <v>41642</v>
      </c>
      <c r="C4447" s="5">
        <v>1.1399999999999999</v>
      </c>
      <c r="D4447" s="7">
        <v>2.2799999999999998</v>
      </c>
      <c r="E4447" s="2">
        <v>3.32</v>
      </c>
      <c r="F4447">
        <v>4.2</v>
      </c>
      <c r="G4447">
        <v>4.7699999999999996</v>
      </c>
      <c r="H4447" s="8">
        <v>5.3</v>
      </c>
    </row>
    <row r="4448" spans="2:8" x14ac:dyDescent="0.25">
      <c r="B4448" s="1">
        <v>41645</v>
      </c>
      <c r="C4448" s="5">
        <v>1.1200000000000001</v>
      </c>
      <c r="D4448" s="7">
        <v>2.2400000000000002</v>
      </c>
      <c r="E4448" s="2">
        <v>3.27</v>
      </c>
      <c r="F4448">
        <v>4.16</v>
      </c>
      <c r="G4448">
        <v>4.7300000000000004</v>
      </c>
      <c r="H4448" s="8">
        <v>5.26</v>
      </c>
    </row>
    <row r="4449" spans="2:8" x14ac:dyDescent="0.25">
      <c r="B4449" s="1">
        <v>41646</v>
      </c>
      <c r="C4449" s="5">
        <v>1.1100000000000001</v>
      </c>
      <c r="D4449" s="7">
        <v>2.2200000000000002</v>
      </c>
      <c r="E4449" s="2">
        <v>3.24</v>
      </c>
      <c r="F4449">
        <v>4.13</v>
      </c>
      <c r="G4449">
        <v>4.71</v>
      </c>
      <c r="H4449" s="8">
        <v>5.25</v>
      </c>
    </row>
    <row r="4450" spans="2:8" x14ac:dyDescent="0.25">
      <c r="B4450" s="1">
        <v>41647</v>
      </c>
      <c r="C4450" s="5">
        <v>1.1499999999999999</v>
      </c>
      <c r="D4450" s="7">
        <v>2.29</v>
      </c>
      <c r="E4450" s="2">
        <v>3.32</v>
      </c>
      <c r="F4450">
        <v>4.1900000000000004</v>
      </c>
      <c r="G4450">
        <v>4.76</v>
      </c>
      <c r="H4450" s="8">
        <v>5.28</v>
      </c>
    </row>
    <row r="4451" spans="2:8" x14ac:dyDescent="0.25">
      <c r="B4451" s="1">
        <v>41648</v>
      </c>
      <c r="C4451" s="5">
        <v>1.1399999999999999</v>
      </c>
      <c r="D4451" s="7">
        <v>2.27</v>
      </c>
      <c r="E4451" s="2">
        <v>3.3</v>
      </c>
      <c r="F4451">
        <v>4.17</v>
      </c>
      <c r="G4451">
        <v>4.7300000000000004</v>
      </c>
      <c r="H4451" s="8">
        <v>5.25</v>
      </c>
    </row>
    <row r="4452" spans="2:8" x14ac:dyDescent="0.25">
      <c r="B4452" s="1">
        <v>41649</v>
      </c>
      <c r="C4452" s="5">
        <v>1.08</v>
      </c>
      <c r="D4452" s="7">
        <v>2.16</v>
      </c>
      <c r="E4452" s="2">
        <v>3.18</v>
      </c>
      <c r="F4452">
        <v>4.07</v>
      </c>
      <c r="G4452">
        <v>4.63</v>
      </c>
      <c r="H4452" s="8">
        <v>5.17</v>
      </c>
    </row>
    <row r="4453" spans="2:8" x14ac:dyDescent="0.25">
      <c r="B4453" s="1">
        <v>41652</v>
      </c>
      <c r="C4453" s="5">
        <v>1.06</v>
      </c>
      <c r="D4453" s="7">
        <v>2.13</v>
      </c>
      <c r="E4453" s="2">
        <v>3.14</v>
      </c>
      <c r="F4453">
        <v>4.04</v>
      </c>
      <c r="G4453">
        <v>4.5999999999999996</v>
      </c>
      <c r="H4453" s="8">
        <v>5.15</v>
      </c>
    </row>
    <row r="4454" spans="2:8" x14ac:dyDescent="0.25">
      <c r="B4454" s="1">
        <v>41653</v>
      </c>
      <c r="C4454" s="5">
        <v>1.07</v>
      </c>
      <c r="D4454" s="7">
        <v>2.17</v>
      </c>
      <c r="E4454" s="2">
        <v>3.18</v>
      </c>
      <c r="F4454">
        <v>4.07</v>
      </c>
      <c r="G4454">
        <v>4.62</v>
      </c>
      <c r="H4454" s="8">
        <v>5.17</v>
      </c>
    </row>
    <row r="4455" spans="2:8" x14ac:dyDescent="0.25">
      <c r="B4455" s="1">
        <v>41654</v>
      </c>
      <c r="C4455" s="5">
        <v>1.08</v>
      </c>
      <c r="D4455" s="7">
        <v>2.19</v>
      </c>
      <c r="E4455" s="2">
        <v>3.21</v>
      </c>
      <c r="F4455">
        <v>4.08</v>
      </c>
      <c r="G4455">
        <v>4.63</v>
      </c>
      <c r="H4455" s="8">
        <v>5.17</v>
      </c>
    </row>
    <row r="4456" spans="2:8" x14ac:dyDescent="0.25">
      <c r="B4456" s="1">
        <v>41655</v>
      </c>
      <c r="C4456" s="5">
        <v>1.07</v>
      </c>
      <c r="D4456" s="7">
        <v>2.16</v>
      </c>
      <c r="E4456" s="2">
        <v>3.17</v>
      </c>
      <c r="F4456">
        <v>4.04</v>
      </c>
      <c r="G4456">
        <v>4.59</v>
      </c>
      <c r="H4456" s="8">
        <v>5.14</v>
      </c>
    </row>
    <row r="4457" spans="2:8" x14ac:dyDescent="0.25">
      <c r="B4457" s="1">
        <v>41656</v>
      </c>
      <c r="C4457" s="5">
        <v>1.06</v>
      </c>
      <c r="D4457" s="7">
        <v>2.14</v>
      </c>
      <c r="E4457" s="2">
        <v>3.16</v>
      </c>
      <c r="F4457">
        <v>4.03</v>
      </c>
      <c r="G4457">
        <v>4.57</v>
      </c>
      <c r="H4457" s="8">
        <v>5.13</v>
      </c>
    </row>
    <row r="4458" spans="2:8" x14ac:dyDescent="0.25">
      <c r="B4458" s="1">
        <v>41659</v>
      </c>
      <c r="C4458" s="5">
        <v>1.05</v>
      </c>
      <c r="D4458" s="7">
        <v>2.14</v>
      </c>
      <c r="E4458" s="2">
        <v>3.16</v>
      </c>
      <c r="F4458">
        <v>4.03</v>
      </c>
      <c r="G4458">
        <v>4.57</v>
      </c>
      <c r="H4458" s="8">
        <v>5.13</v>
      </c>
    </row>
    <row r="4459" spans="2:8" x14ac:dyDescent="0.25">
      <c r="B4459" s="1">
        <v>41660</v>
      </c>
      <c r="C4459" s="5">
        <v>1.05</v>
      </c>
      <c r="D4459" s="7">
        <v>2.15</v>
      </c>
      <c r="E4459" s="2">
        <v>3.16</v>
      </c>
      <c r="F4459">
        <v>4.03</v>
      </c>
      <c r="G4459">
        <v>4.57</v>
      </c>
      <c r="H4459" s="8">
        <v>5.1100000000000003</v>
      </c>
    </row>
    <row r="4460" spans="2:8" x14ac:dyDescent="0.25">
      <c r="B4460" s="1">
        <v>41661</v>
      </c>
      <c r="C4460" s="5">
        <v>1.08</v>
      </c>
      <c r="D4460" s="7">
        <v>2.19</v>
      </c>
      <c r="E4460" s="2">
        <v>3.21</v>
      </c>
      <c r="F4460">
        <v>4.0599999999999996</v>
      </c>
      <c r="G4460">
        <v>4.5999999999999996</v>
      </c>
      <c r="H4460" s="8">
        <v>5.14</v>
      </c>
    </row>
    <row r="4461" spans="2:8" x14ac:dyDescent="0.25">
      <c r="B4461" s="1">
        <v>41662</v>
      </c>
      <c r="C4461" s="5">
        <v>1.04</v>
      </c>
      <c r="D4461" s="7">
        <v>2.12</v>
      </c>
      <c r="E4461" s="2">
        <v>3.13</v>
      </c>
      <c r="F4461">
        <v>4</v>
      </c>
      <c r="G4461">
        <v>4.53</v>
      </c>
      <c r="H4461" s="8">
        <v>5.08</v>
      </c>
    </row>
    <row r="4462" spans="2:8" x14ac:dyDescent="0.25">
      <c r="B4462" s="1">
        <v>41663</v>
      </c>
      <c r="C4462" s="5">
        <v>1.05</v>
      </c>
      <c r="D4462" s="7">
        <v>2.12</v>
      </c>
      <c r="E4462" s="2">
        <v>3.13</v>
      </c>
      <c r="F4462">
        <v>4</v>
      </c>
      <c r="G4462">
        <v>4.5199999999999996</v>
      </c>
      <c r="H4462" s="8">
        <v>5.09</v>
      </c>
    </row>
    <row r="4463" spans="2:8" x14ac:dyDescent="0.25">
      <c r="B4463" s="1">
        <v>41666</v>
      </c>
      <c r="C4463" s="5">
        <v>1.05</v>
      </c>
      <c r="D4463" s="7">
        <v>2.14</v>
      </c>
      <c r="E4463" s="2">
        <v>3.16</v>
      </c>
      <c r="F4463">
        <v>4.04</v>
      </c>
      <c r="G4463">
        <v>4.55</v>
      </c>
      <c r="H4463" s="8">
        <v>5.12</v>
      </c>
    </row>
    <row r="4464" spans="2:8" x14ac:dyDescent="0.25">
      <c r="B4464" s="1">
        <v>41667</v>
      </c>
      <c r="C4464" s="5">
        <v>1.04</v>
      </c>
      <c r="D4464" s="7">
        <v>2.11</v>
      </c>
      <c r="E4464" s="2">
        <v>3.13</v>
      </c>
      <c r="F4464">
        <v>4.0199999999999996</v>
      </c>
      <c r="G4464">
        <v>4.53</v>
      </c>
      <c r="H4464" s="8">
        <v>5.0999999999999996</v>
      </c>
    </row>
    <row r="4465" spans="2:8" x14ac:dyDescent="0.25">
      <c r="B4465" s="1">
        <v>41668</v>
      </c>
      <c r="C4465" s="5">
        <v>1.03</v>
      </c>
      <c r="D4465" s="7">
        <v>2.0699999999999998</v>
      </c>
      <c r="E4465" s="2">
        <v>3.08</v>
      </c>
      <c r="F4465">
        <v>3.96</v>
      </c>
      <c r="G4465">
        <v>4.47</v>
      </c>
      <c r="H4465" s="8">
        <v>5.0599999999999996</v>
      </c>
    </row>
    <row r="4466" spans="2:8" x14ac:dyDescent="0.25">
      <c r="B4466" s="1">
        <v>41669</v>
      </c>
      <c r="C4466" s="5">
        <v>1.03</v>
      </c>
      <c r="D4466" s="7">
        <v>2.08</v>
      </c>
      <c r="E4466" s="2">
        <v>3.1</v>
      </c>
      <c r="F4466">
        <v>3.98</v>
      </c>
      <c r="G4466">
        <v>4.4800000000000004</v>
      </c>
      <c r="H4466" s="8">
        <v>5.07</v>
      </c>
    </row>
    <row r="4467" spans="2:8" x14ac:dyDescent="0.25">
      <c r="B4467" s="1">
        <v>41670</v>
      </c>
      <c r="C4467" s="5">
        <v>1.08</v>
      </c>
      <c r="D4467" s="7">
        <v>2.11</v>
      </c>
      <c r="E4467" s="2">
        <v>3.2</v>
      </c>
      <c r="F4467">
        <v>3.98</v>
      </c>
      <c r="G4467">
        <v>4.45</v>
      </c>
      <c r="H4467" s="8">
        <v>5.08</v>
      </c>
    </row>
    <row r="4468" spans="2:8" x14ac:dyDescent="0.25">
      <c r="B4468" s="1">
        <v>41673</v>
      </c>
      <c r="C4468" s="5">
        <v>1.06</v>
      </c>
      <c r="D4468" s="7">
        <v>2.06</v>
      </c>
      <c r="E4468" s="2">
        <v>3.15</v>
      </c>
      <c r="F4468">
        <v>3.92</v>
      </c>
      <c r="G4468">
        <v>4.37</v>
      </c>
      <c r="H4468" s="8">
        <v>5.01</v>
      </c>
    </row>
    <row r="4469" spans="2:8" x14ac:dyDescent="0.25">
      <c r="B4469" s="1">
        <v>41674</v>
      </c>
      <c r="C4469" s="5">
        <v>1.07</v>
      </c>
      <c r="D4469" s="7">
        <v>2.08</v>
      </c>
      <c r="E4469" s="2">
        <v>3.17</v>
      </c>
      <c r="F4469">
        <v>3.95</v>
      </c>
      <c r="G4469">
        <v>4.41</v>
      </c>
      <c r="H4469" s="8">
        <v>5.0599999999999996</v>
      </c>
    </row>
    <row r="4470" spans="2:8" x14ac:dyDescent="0.25">
      <c r="B4470" s="1">
        <v>41675</v>
      </c>
      <c r="C4470" s="5">
        <v>1.07</v>
      </c>
      <c r="D4470" s="7">
        <v>2.09</v>
      </c>
      <c r="E4470" s="2">
        <v>3.19</v>
      </c>
      <c r="F4470">
        <v>3.98</v>
      </c>
      <c r="G4470">
        <v>4.4400000000000004</v>
      </c>
      <c r="H4470" s="8">
        <v>5.1100000000000003</v>
      </c>
    </row>
    <row r="4471" spans="2:8" x14ac:dyDescent="0.25">
      <c r="B4471" s="1">
        <v>41676</v>
      </c>
      <c r="C4471" s="5">
        <v>1.07</v>
      </c>
      <c r="D4471" s="7">
        <v>2.1</v>
      </c>
      <c r="E4471" s="2">
        <v>3.2</v>
      </c>
      <c r="F4471">
        <v>4</v>
      </c>
      <c r="G4471">
        <v>4.47</v>
      </c>
      <c r="H4471" s="8">
        <v>5.12</v>
      </c>
    </row>
    <row r="4472" spans="2:8" x14ac:dyDescent="0.25">
      <c r="B4472" s="1">
        <v>41677</v>
      </c>
      <c r="C4472" s="5">
        <v>1.05</v>
      </c>
      <c r="D4472" s="7">
        <v>2.0499999999999998</v>
      </c>
      <c r="E4472" s="2">
        <v>3.15</v>
      </c>
      <c r="F4472">
        <v>3.96</v>
      </c>
      <c r="G4472">
        <v>4.43</v>
      </c>
      <c r="H4472" s="8">
        <v>5.1100000000000003</v>
      </c>
    </row>
    <row r="4473" spans="2:8" x14ac:dyDescent="0.25">
      <c r="B4473" s="1">
        <v>41680</v>
      </c>
      <c r="C4473" s="5">
        <v>1.04</v>
      </c>
      <c r="D4473" s="7">
        <v>2.0499999999999998</v>
      </c>
      <c r="E4473" s="2">
        <v>3.14</v>
      </c>
      <c r="F4473">
        <v>3.96</v>
      </c>
      <c r="G4473">
        <v>4.43</v>
      </c>
      <c r="H4473" s="8">
        <v>5.0999999999999996</v>
      </c>
    </row>
    <row r="4474" spans="2:8" x14ac:dyDescent="0.25">
      <c r="B4474" s="1">
        <v>41681</v>
      </c>
      <c r="C4474" s="5">
        <v>1.06</v>
      </c>
      <c r="D4474" s="7">
        <v>2.09</v>
      </c>
      <c r="E4474" s="2">
        <v>3.18</v>
      </c>
      <c r="F4474">
        <v>3.98</v>
      </c>
      <c r="G4474">
        <v>4.46</v>
      </c>
      <c r="H4474" s="8">
        <v>5.1100000000000003</v>
      </c>
    </row>
    <row r="4475" spans="2:8" x14ac:dyDescent="0.25">
      <c r="B4475" s="1">
        <v>41682</v>
      </c>
      <c r="C4475" s="5">
        <v>1.08</v>
      </c>
      <c r="D4475" s="7">
        <v>2.12</v>
      </c>
      <c r="E4475" s="2">
        <v>3.21</v>
      </c>
      <c r="F4475">
        <v>4.01</v>
      </c>
      <c r="G4475">
        <v>4.5</v>
      </c>
      <c r="H4475" s="8">
        <v>5.14</v>
      </c>
    </row>
    <row r="4476" spans="2:8" x14ac:dyDescent="0.25">
      <c r="B4476" s="1">
        <v>41683</v>
      </c>
      <c r="C4476" s="5">
        <v>1.05</v>
      </c>
      <c r="D4476" s="7">
        <v>2.06</v>
      </c>
      <c r="E4476" s="2">
        <v>3.14</v>
      </c>
      <c r="F4476">
        <v>3.96</v>
      </c>
      <c r="G4476">
        <v>4.4400000000000004</v>
      </c>
      <c r="H4476" s="8">
        <v>5.09</v>
      </c>
    </row>
    <row r="4477" spans="2:8" x14ac:dyDescent="0.25">
      <c r="B4477" s="1">
        <v>41684</v>
      </c>
      <c r="C4477" s="5">
        <v>1.05</v>
      </c>
      <c r="D4477" s="7">
        <v>2.0699999999999998</v>
      </c>
      <c r="E4477" s="2">
        <v>3.15</v>
      </c>
      <c r="F4477">
        <v>3.96</v>
      </c>
      <c r="G4477">
        <v>4.4400000000000004</v>
      </c>
      <c r="H4477" s="8">
        <v>5.08</v>
      </c>
    </row>
    <row r="4478" spans="2:8" x14ac:dyDescent="0.25">
      <c r="B4478" s="1">
        <v>41687</v>
      </c>
      <c r="C4478" s="5">
        <v>1.03</v>
      </c>
      <c r="D4478" s="7">
        <v>2.06</v>
      </c>
      <c r="E4478" s="2">
        <v>3.14</v>
      </c>
      <c r="F4478">
        <v>3.95</v>
      </c>
      <c r="G4478">
        <v>4.4400000000000004</v>
      </c>
      <c r="H4478" s="8">
        <v>5.08</v>
      </c>
    </row>
    <row r="4479" spans="2:8" x14ac:dyDescent="0.25">
      <c r="B4479" s="1">
        <v>41688</v>
      </c>
      <c r="C4479" s="5">
        <v>1.01</v>
      </c>
      <c r="D4479" s="7">
        <v>2.02</v>
      </c>
      <c r="E4479" s="2">
        <v>3.09</v>
      </c>
      <c r="F4479">
        <v>3.93</v>
      </c>
      <c r="G4479">
        <v>4.42</v>
      </c>
      <c r="H4479" s="8">
        <v>5.05</v>
      </c>
    </row>
    <row r="4480" spans="2:8" x14ac:dyDescent="0.25">
      <c r="B4480" s="1">
        <v>41689</v>
      </c>
      <c r="C4480" s="5">
        <v>1.03</v>
      </c>
      <c r="D4480" s="7">
        <v>2.0499999999999998</v>
      </c>
      <c r="E4480" s="2">
        <v>3.12</v>
      </c>
      <c r="F4480">
        <v>3.95</v>
      </c>
      <c r="G4480">
        <v>4.4400000000000004</v>
      </c>
      <c r="H4480" s="8">
        <v>5.08</v>
      </c>
    </row>
    <row r="4481" spans="2:8" x14ac:dyDescent="0.25">
      <c r="B4481" s="1">
        <v>41690</v>
      </c>
      <c r="C4481" s="5">
        <v>1.03</v>
      </c>
      <c r="D4481" s="7">
        <v>2.0699999999999998</v>
      </c>
      <c r="E4481" s="2">
        <v>3.15</v>
      </c>
      <c r="F4481">
        <v>3.96</v>
      </c>
      <c r="G4481">
        <v>4.45</v>
      </c>
      <c r="H4481" s="8">
        <v>5.0999999999999996</v>
      </c>
    </row>
    <row r="4482" spans="2:8" x14ac:dyDescent="0.25">
      <c r="B4482" s="1">
        <v>41691</v>
      </c>
      <c r="C4482" s="5">
        <v>1.03</v>
      </c>
      <c r="D4482" s="7">
        <v>2.06</v>
      </c>
      <c r="E4482" s="2">
        <v>3.13</v>
      </c>
      <c r="F4482">
        <v>3.94</v>
      </c>
      <c r="G4482">
        <v>4.43</v>
      </c>
      <c r="H4482" s="8">
        <v>5.0599999999999996</v>
      </c>
    </row>
    <row r="4483" spans="2:8" x14ac:dyDescent="0.25">
      <c r="B4483" s="1">
        <v>41694</v>
      </c>
      <c r="C4483" s="5">
        <v>1.02</v>
      </c>
      <c r="D4483" s="7">
        <v>2.06</v>
      </c>
      <c r="E4483" s="2">
        <v>3.14</v>
      </c>
      <c r="F4483">
        <v>3.95</v>
      </c>
      <c r="G4483">
        <v>4.4400000000000004</v>
      </c>
      <c r="H4483" s="8">
        <v>5.07</v>
      </c>
    </row>
    <row r="4484" spans="2:8" x14ac:dyDescent="0.25">
      <c r="B4484" s="1">
        <v>41695</v>
      </c>
      <c r="C4484" s="5">
        <v>1.01</v>
      </c>
      <c r="D4484" s="7">
        <v>2.02</v>
      </c>
      <c r="E4484" s="2">
        <v>3.09</v>
      </c>
      <c r="F4484">
        <v>3.89</v>
      </c>
      <c r="G4484">
        <v>4.3899999999999997</v>
      </c>
      <c r="H4484" s="8">
        <v>5.0199999999999996</v>
      </c>
    </row>
    <row r="4485" spans="2:8" x14ac:dyDescent="0.25">
      <c r="B4485" s="1">
        <v>41696</v>
      </c>
      <c r="C4485" s="5">
        <v>1</v>
      </c>
      <c r="D4485" s="7">
        <v>2.0099999999999998</v>
      </c>
      <c r="E4485" s="2">
        <v>3.07</v>
      </c>
      <c r="F4485">
        <v>3.86</v>
      </c>
      <c r="G4485">
        <v>4.3600000000000003</v>
      </c>
      <c r="H4485" s="8">
        <v>4.99</v>
      </c>
    </row>
    <row r="4486" spans="2:8" x14ac:dyDescent="0.25">
      <c r="B4486" s="1">
        <v>41697</v>
      </c>
      <c r="C4486" s="5">
        <v>0.99</v>
      </c>
      <c r="D4486" s="7">
        <v>1.99</v>
      </c>
      <c r="E4486" s="2">
        <v>3.05</v>
      </c>
      <c r="F4486">
        <v>3.83</v>
      </c>
      <c r="G4486">
        <v>4.33</v>
      </c>
      <c r="H4486" s="8">
        <v>4.95</v>
      </c>
    </row>
    <row r="4487" spans="2:8" x14ac:dyDescent="0.25">
      <c r="B4487" s="1">
        <v>41698</v>
      </c>
      <c r="C4487" s="5">
        <v>1.04</v>
      </c>
      <c r="D4487" s="7">
        <v>2.0299999999999998</v>
      </c>
      <c r="E4487" s="2">
        <v>3.13</v>
      </c>
      <c r="F4487">
        <v>3.86</v>
      </c>
      <c r="G4487">
        <v>4.38</v>
      </c>
      <c r="H4487" s="8">
        <v>4.95</v>
      </c>
    </row>
    <row r="4488" spans="2:8" x14ac:dyDescent="0.25">
      <c r="B4488" s="1">
        <v>41701</v>
      </c>
      <c r="C4488" s="5">
        <v>1.03</v>
      </c>
      <c r="D4488" s="7">
        <v>2.0099999999999998</v>
      </c>
      <c r="E4488" s="2">
        <v>3.1</v>
      </c>
      <c r="F4488">
        <v>3.82</v>
      </c>
      <c r="G4488">
        <v>4.34</v>
      </c>
      <c r="H4488" s="8">
        <v>4.92</v>
      </c>
    </row>
    <row r="4489" spans="2:8" x14ac:dyDescent="0.25">
      <c r="B4489" s="1">
        <v>41702</v>
      </c>
      <c r="C4489" s="5">
        <v>1.05</v>
      </c>
      <c r="D4489" s="7">
        <v>2.0499999999999998</v>
      </c>
      <c r="E4489" s="2">
        <v>3.15</v>
      </c>
      <c r="F4489">
        <v>3.89</v>
      </c>
      <c r="G4489">
        <v>4.41</v>
      </c>
      <c r="H4489" s="8">
        <v>4.99</v>
      </c>
    </row>
    <row r="4490" spans="2:8" x14ac:dyDescent="0.25">
      <c r="B4490" s="1">
        <v>41703</v>
      </c>
      <c r="C4490" s="5">
        <v>1.05</v>
      </c>
      <c r="D4490" s="7">
        <v>2.06</v>
      </c>
      <c r="E4490" s="2">
        <v>3.15</v>
      </c>
      <c r="F4490">
        <v>3.89</v>
      </c>
      <c r="G4490">
        <v>4.41</v>
      </c>
      <c r="H4490" s="8">
        <v>5</v>
      </c>
    </row>
    <row r="4491" spans="2:8" x14ac:dyDescent="0.25">
      <c r="B4491" s="1">
        <v>41704</v>
      </c>
      <c r="C4491" s="5">
        <v>1.07</v>
      </c>
      <c r="D4491" s="7">
        <v>2.08</v>
      </c>
      <c r="E4491" s="2">
        <v>3.18</v>
      </c>
      <c r="F4491">
        <v>3.92</v>
      </c>
      <c r="G4491">
        <v>4.45</v>
      </c>
      <c r="H4491" s="8">
        <v>5.05</v>
      </c>
    </row>
    <row r="4492" spans="2:8" x14ac:dyDescent="0.25">
      <c r="B4492" s="1">
        <v>41705</v>
      </c>
      <c r="C4492" s="5">
        <v>1.1000000000000001</v>
      </c>
      <c r="D4492" s="7">
        <v>2.15</v>
      </c>
      <c r="E4492" s="2">
        <v>3.25</v>
      </c>
      <c r="F4492">
        <v>3.97</v>
      </c>
      <c r="G4492">
        <v>4.5</v>
      </c>
      <c r="H4492" s="8">
        <v>5.08</v>
      </c>
    </row>
    <row r="4493" spans="2:8" x14ac:dyDescent="0.25">
      <c r="B4493" s="1">
        <v>41708</v>
      </c>
      <c r="C4493" s="5">
        <v>1.0900000000000001</v>
      </c>
      <c r="D4493" s="7">
        <v>2.14</v>
      </c>
      <c r="E4493" s="2">
        <v>3.24</v>
      </c>
      <c r="F4493">
        <v>3.97</v>
      </c>
      <c r="G4493">
        <v>4.5</v>
      </c>
      <c r="H4493" s="8">
        <v>5.09</v>
      </c>
    </row>
    <row r="4494" spans="2:8" x14ac:dyDescent="0.25">
      <c r="B4494" s="1">
        <v>41709</v>
      </c>
      <c r="C4494" s="5">
        <v>1.0900000000000001</v>
      </c>
      <c r="D4494" s="7">
        <v>2.12</v>
      </c>
      <c r="E4494" s="2">
        <v>3.22</v>
      </c>
      <c r="F4494">
        <v>3.96</v>
      </c>
      <c r="G4494">
        <v>4.4800000000000004</v>
      </c>
      <c r="H4494" s="8">
        <v>5.08</v>
      </c>
    </row>
    <row r="4495" spans="2:8" x14ac:dyDescent="0.25">
      <c r="B4495" s="1">
        <v>41710</v>
      </c>
      <c r="C4495" s="5">
        <v>1.0900000000000001</v>
      </c>
      <c r="D4495" s="7">
        <v>2.12</v>
      </c>
      <c r="E4495" s="2">
        <v>3.21</v>
      </c>
      <c r="F4495">
        <v>3.93</v>
      </c>
      <c r="G4495">
        <v>4.45</v>
      </c>
      <c r="H4495" s="8">
        <v>5.05</v>
      </c>
    </row>
    <row r="4496" spans="2:8" x14ac:dyDescent="0.25">
      <c r="B4496" s="1">
        <v>41711</v>
      </c>
      <c r="C4496" s="5">
        <v>1.07</v>
      </c>
      <c r="D4496" s="7">
        <v>2.0699999999999998</v>
      </c>
      <c r="E4496" s="2">
        <v>3.15</v>
      </c>
      <c r="F4496">
        <v>3.87</v>
      </c>
      <c r="G4496">
        <v>4.38</v>
      </c>
      <c r="H4496" s="8">
        <v>4.99</v>
      </c>
    </row>
    <row r="4497" spans="2:8" x14ac:dyDescent="0.25">
      <c r="B4497" s="1">
        <v>41712</v>
      </c>
      <c r="C4497" s="5">
        <v>1.08</v>
      </c>
      <c r="D4497" s="7">
        <v>2.08</v>
      </c>
      <c r="E4497" s="2">
        <v>3.16</v>
      </c>
      <c r="F4497">
        <v>3.88</v>
      </c>
      <c r="G4497">
        <v>4.37</v>
      </c>
      <c r="H4497" s="8">
        <v>4.9800000000000004</v>
      </c>
    </row>
    <row r="4498" spans="2:8" x14ac:dyDescent="0.25">
      <c r="B4498" s="1">
        <v>41715</v>
      </c>
      <c r="C4498" s="5">
        <v>1.0900000000000001</v>
      </c>
      <c r="D4498" s="7">
        <v>2.11</v>
      </c>
      <c r="E4498" s="2">
        <v>3.19</v>
      </c>
      <c r="F4498">
        <v>3.92</v>
      </c>
      <c r="G4498">
        <v>4.41</v>
      </c>
      <c r="H4498" s="8">
        <v>5.0199999999999996</v>
      </c>
    </row>
    <row r="4499" spans="2:8" x14ac:dyDescent="0.25">
      <c r="B4499" s="1">
        <v>41716</v>
      </c>
      <c r="C4499" s="5">
        <v>1.07</v>
      </c>
      <c r="D4499" s="7">
        <v>2.08</v>
      </c>
      <c r="E4499" s="2">
        <v>3.16</v>
      </c>
      <c r="F4499">
        <v>3.89</v>
      </c>
      <c r="G4499">
        <v>4.3899999999999997</v>
      </c>
      <c r="H4499" s="8">
        <v>5.01</v>
      </c>
    </row>
    <row r="4500" spans="2:8" x14ac:dyDescent="0.25">
      <c r="B4500" s="1">
        <v>41717</v>
      </c>
      <c r="C4500" s="5">
        <v>1.1399999999999999</v>
      </c>
      <c r="D4500" s="7">
        <v>2.2000000000000002</v>
      </c>
      <c r="E4500" s="2">
        <v>3.27</v>
      </c>
      <c r="F4500">
        <v>3.95</v>
      </c>
      <c r="G4500">
        <v>4.46</v>
      </c>
      <c r="H4500" s="8">
        <v>5.05</v>
      </c>
    </row>
    <row r="4501" spans="2:8" x14ac:dyDescent="0.25">
      <c r="B4501" s="1">
        <v>41718</v>
      </c>
      <c r="C4501" s="5">
        <v>1.1499999999999999</v>
      </c>
      <c r="D4501" s="7">
        <v>2.2200000000000002</v>
      </c>
      <c r="E4501" s="2">
        <v>3.29</v>
      </c>
      <c r="F4501">
        <v>3.96</v>
      </c>
      <c r="G4501">
        <v>4.47</v>
      </c>
      <c r="H4501" s="8">
        <v>5.03</v>
      </c>
    </row>
    <row r="4502" spans="2:8" x14ac:dyDescent="0.25">
      <c r="B4502" s="1">
        <v>41719</v>
      </c>
      <c r="C4502" s="5">
        <v>1.1399999999999999</v>
      </c>
      <c r="D4502" s="7">
        <v>2.2200000000000002</v>
      </c>
      <c r="E4502" s="2">
        <v>3.28</v>
      </c>
      <c r="F4502">
        <v>3.93</v>
      </c>
      <c r="G4502">
        <v>4.4400000000000004</v>
      </c>
      <c r="H4502" s="8">
        <v>4.9800000000000004</v>
      </c>
    </row>
    <row r="4503" spans="2:8" x14ac:dyDescent="0.25">
      <c r="B4503" s="1">
        <v>41722</v>
      </c>
      <c r="C4503" s="5">
        <v>1.1399999999999999</v>
      </c>
      <c r="D4503" s="7">
        <v>2.23</v>
      </c>
      <c r="E4503" s="2">
        <v>3.29</v>
      </c>
      <c r="F4503">
        <v>3.91</v>
      </c>
      <c r="G4503">
        <v>4.42</v>
      </c>
      <c r="H4503" s="8">
        <v>4.9400000000000004</v>
      </c>
    </row>
    <row r="4504" spans="2:8" x14ac:dyDescent="0.25">
      <c r="B4504" s="1">
        <v>41723</v>
      </c>
      <c r="C4504" s="5">
        <v>1.1200000000000001</v>
      </c>
      <c r="D4504" s="7">
        <v>2.21</v>
      </c>
      <c r="E4504" s="2">
        <v>3.27</v>
      </c>
      <c r="F4504">
        <v>3.91</v>
      </c>
      <c r="G4504">
        <v>4.42</v>
      </c>
      <c r="H4504" s="8">
        <v>4.95</v>
      </c>
    </row>
    <row r="4505" spans="2:8" x14ac:dyDescent="0.25">
      <c r="B4505" s="1">
        <v>41724</v>
      </c>
      <c r="C4505" s="5">
        <v>1.1000000000000001</v>
      </c>
      <c r="D4505" s="7">
        <v>2.17</v>
      </c>
      <c r="E4505" s="2">
        <v>3.22</v>
      </c>
      <c r="F4505">
        <v>3.87</v>
      </c>
      <c r="G4505">
        <v>4.38</v>
      </c>
      <c r="H4505" s="8">
        <v>4.91</v>
      </c>
    </row>
    <row r="4506" spans="2:8" x14ac:dyDescent="0.25">
      <c r="B4506" s="1">
        <v>41725</v>
      </c>
      <c r="C4506" s="5">
        <v>1.1000000000000001</v>
      </c>
      <c r="D4506" s="7">
        <v>2.17</v>
      </c>
      <c r="E4506" s="2">
        <v>3.21</v>
      </c>
      <c r="F4506">
        <v>3.83</v>
      </c>
      <c r="G4506">
        <v>4.3499999999999996</v>
      </c>
      <c r="H4506" s="8">
        <v>4.87</v>
      </c>
    </row>
    <row r="4507" spans="2:8" x14ac:dyDescent="0.25">
      <c r="B4507" s="1">
        <v>41726</v>
      </c>
      <c r="C4507" s="5">
        <v>1.1000000000000001</v>
      </c>
      <c r="D4507" s="7">
        <v>2.19</v>
      </c>
      <c r="E4507" s="2">
        <v>3.24</v>
      </c>
      <c r="F4507">
        <v>3.86</v>
      </c>
      <c r="G4507">
        <v>4.38</v>
      </c>
      <c r="H4507" s="8">
        <v>4.91</v>
      </c>
    </row>
    <row r="4508" spans="2:8" x14ac:dyDescent="0.25">
      <c r="B4508" s="1">
        <v>41729</v>
      </c>
      <c r="C4508" s="5">
        <v>1.17</v>
      </c>
      <c r="D4508" s="7">
        <v>2.23</v>
      </c>
      <c r="E4508" s="2">
        <v>3.29</v>
      </c>
      <c r="F4508">
        <v>3.89</v>
      </c>
      <c r="G4508">
        <v>4.4400000000000004</v>
      </c>
      <c r="H4508" s="8">
        <v>4.9400000000000004</v>
      </c>
    </row>
    <row r="4509" spans="2:8" x14ac:dyDescent="0.25">
      <c r="B4509" s="1">
        <v>41730</v>
      </c>
      <c r="C4509" s="5">
        <v>1.1599999999999999</v>
      </c>
      <c r="D4509" s="7">
        <v>2.23</v>
      </c>
      <c r="E4509" s="2">
        <v>3.29</v>
      </c>
      <c r="F4509">
        <v>3.91</v>
      </c>
      <c r="G4509">
        <v>4.46</v>
      </c>
      <c r="H4509" s="8">
        <v>4.97</v>
      </c>
    </row>
    <row r="4510" spans="2:8" x14ac:dyDescent="0.25">
      <c r="B4510" s="1">
        <v>41731</v>
      </c>
      <c r="C4510" s="5">
        <v>1.18</v>
      </c>
      <c r="D4510" s="7">
        <v>2.27</v>
      </c>
      <c r="E4510" s="2">
        <v>3.32</v>
      </c>
      <c r="F4510">
        <v>3.94</v>
      </c>
      <c r="G4510">
        <v>4.49</v>
      </c>
      <c r="H4510" s="8">
        <v>5.01</v>
      </c>
    </row>
    <row r="4511" spans="2:8" x14ac:dyDescent="0.25">
      <c r="B4511" s="1">
        <v>41732</v>
      </c>
      <c r="C4511" s="5">
        <v>1.18</v>
      </c>
      <c r="D4511" s="7">
        <v>2.2599999999999998</v>
      </c>
      <c r="E4511" s="2">
        <v>3.31</v>
      </c>
      <c r="F4511">
        <v>3.92</v>
      </c>
      <c r="G4511">
        <v>4.47</v>
      </c>
      <c r="H4511" s="8">
        <v>4.9800000000000004</v>
      </c>
    </row>
    <row r="4512" spans="2:8" x14ac:dyDescent="0.25">
      <c r="B4512" s="1">
        <v>41733</v>
      </c>
      <c r="C4512" s="5">
        <v>1.1299999999999999</v>
      </c>
      <c r="D4512" s="7">
        <v>2.1800000000000002</v>
      </c>
      <c r="E4512" s="2">
        <v>3.23</v>
      </c>
      <c r="F4512">
        <v>3.86</v>
      </c>
      <c r="G4512">
        <v>4.4000000000000004</v>
      </c>
      <c r="H4512" s="8">
        <v>4.93</v>
      </c>
    </row>
    <row r="4513" spans="2:8" x14ac:dyDescent="0.25">
      <c r="B4513" s="1">
        <v>41736</v>
      </c>
      <c r="C4513" s="5">
        <v>1.1100000000000001</v>
      </c>
      <c r="D4513" s="7">
        <v>2.15</v>
      </c>
      <c r="E4513" s="2">
        <v>3.19</v>
      </c>
      <c r="F4513">
        <v>3.82</v>
      </c>
      <c r="G4513">
        <v>4.37</v>
      </c>
      <c r="H4513" s="8">
        <v>4.9000000000000004</v>
      </c>
    </row>
    <row r="4514" spans="2:8" x14ac:dyDescent="0.25">
      <c r="B4514" s="1">
        <v>41737</v>
      </c>
      <c r="C4514" s="5">
        <v>1.1000000000000001</v>
      </c>
      <c r="D4514" s="7">
        <v>2.14</v>
      </c>
      <c r="E4514" s="2">
        <v>3.18</v>
      </c>
      <c r="F4514">
        <v>3.81</v>
      </c>
      <c r="G4514">
        <v>4.3600000000000003</v>
      </c>
      <c r="H4514" s="8">
        <v>4.8899999999999997</v>
      </c>
    </row>
    <row r="4515" spans="2:8" x14ac:dyDescent="0.25">
      <c r="B4515" s="1">
        <v>41738</v>
      </c>
      <c r="C4515" s="5">
        <v>1.08</v>
      </c>
      <c r="D4515" s="7">
        <v>2.11</v>
      </c>
      <c r="E4515" s="2">
        <v>3.15</v>
      </c>
      <c r="F4515">
        <v>3.81</v>
      </c>
      <c r="G4515">
        <v>4.3600000000000003</v>
      </c>
      <c r="H4515" s="8">
        <v>4.9000000000000004</v>
      </c>
    </row>
    <row r="4516" spans="2:8" x14ac:dyDescent="0.25">
      <c r="B4516" s="1">
        <v>41739</v>
      </c>
      <c r="C4516" s="5">
        <v>1.06</v>
      </c>
      <c r="D4516" s="7">
        <v>2.0499999999999998</v>
      </c>
      <c r="E4516" s="2">
        <v>3.09</v>
      </c>
      <c r="F4516">
        <v>3.75</v>
      </c>
      <c r="G4516">
        <v>4.3</v>
      </c>
      <c r="H4516" s="8">
        <v>4.84</v>
      </c>
    </row>
    <row r="4517" spans="2:8" x14ac:dyDescent="0.25">
      <c r="B4517" s="1">
        <v>41740</v>
      </c>
      <c r="C4517" s="5">
        <v>1.06</v>
      </c>
      <c r="D4517" s="7">
        <v>2.04</v>
      </c>
      <c r="E4517" s="2">
        <v>3.08</v>
      </c>
      <c r="F4517">
        <v>3.75</v>
      </c>
      <c r="G4517">
        <v>4.29</v>
      </c>
      <c r="H4517" s="8">
        <v>4.82</v>
      </c>
    </row>
    <row r="4518" spans="2:8" x14ac:dyDescent="0.25">
      <c r="B4518" s="1">
        <v>41743</v>
      </c>
      <c r="C4518" s="5">
        <v>1.07</v>
      </c>
      <c r="D4518" s="7">
        <v>2.08</v>
      </c>
      <c r="E4518" s="2">
        <v>3.11</v>
      </c>
      <c r="F4518">
        <v>3.76</v>
      </c>
      <c r="G4518">
        <v>4.3099999999999996</v>
      </c>
      <c r="H4518" s="8">
        <v>4.82</v>
      </c>
    </row>
    <row r="4519" spans="2:8" x14ac:dyDescent="0.25">
      <c r="B4519" s="1">
        <v>41744</v>
      </c>
      <c r="C4519" s="5">
        <v>1.08</v>
      </c>
      <c r="D4519" s="7">
        <v>2.1</v>
      </c>
      <c r="E4519" s="2">
        <v>3.12</v>
      </c>
      <c r="F4519">
        <v>3.75</v>
      </c>
      <c r="G4519">
        <v>4.3</v>
      </c>
      <c r="H4519" s="8">
        <v>4.8</v>
      </c>
    </row>
    <row r="4520" spans="2:8" x14ac:dyDescent="0.25">
      <c r="B4520" s="1">
        <v>41745</v>
      </c>
      <c r="C4520" s="5">
        <v>1.0900000000000001</v>
      </c>
      <c r="D4520" s="7">
        <v>2.13</v>
      </c>
      <c r="E4520" s="2">
        <v>3.14</v>
      </c>
      <c r="F4520">
        <v>3.76</v>
      </c>
      <c r="G4520">
        <v>4.3</v>
      </c>
      <c r="H4520" s="8">
        <v>4.79</v>
      </c>
    </row>
    <row r="4521" spans="2:8" x14ac:dyDescent="0.25">
      <c r="B4521" s="1">
        <v>41746</v>
      </c>
      <c r="C4521" s="5">
        <v>1.1100000000000001</v>
      </c>
      <c r="D4521" s="7">
        <v>2.1800000000000002</v>
      </c>
      <c r="E4521" s="2">
        <v>3.2</v>
      </c>
      <c r="F4521">
        <v>3.82</v>
      </c>
      <c r="G4521">
        <v>4.37</v>
      </c>
      <c r="H4521" s="8">
        <v>4.8499999999999996</v>
      </c>
    </row>
    <row r="4522" spans="2:8" x14ac:dyDescent="0.25">
      <c r="B4522" s="1">
        <v>41750</v>
      </c>
      <c r="C4522" s="5">
        <v>1.0900000000000001</v>
      </c>
      <c r="D4522" s="7">
        <v>2.17</v>
      </c>
      <c r="E4522" s="2">
        <v>3.19</v>
      </c>
      <c r="F4522">
        <v>3.82</v>
      </c>
      <c r="G4522">
        <v>4.37</v>
      </c>
      <c r="H4522" s="8">
        <v>4.8600000000000003</v>
      </c>
    </row>
    <row r="4523" spans="2:8" x14ac:dyDescent="0.25">
      <c r="B4523" s="1">
        <v>41751</v>
      </c>
      <c r="C4523" s="5">
        <v>1.1000000000000001</v>
      </c>
      <c r="D4523" s="7">
        <v>2.19</v>
      </c>
      <c r="E4523" s="2">
        <v>3.21</v>
      </c>
      <c r="F4523">
        <v>3.82</v>
      </c>
      <c r="G4523">
        <v>4.37</v>
      </c>
      <c r="H4523" s="8">
        <v>4.83</v>
      </c>
    </row>
    <row r="4524" spans="2:8" x14ac:dyDescent="0.25">
      <c r="B4524" s="1">
        <v>41752</v>
      </c>
      <c r="C4524" s="5">
        <v>1.1000000000000001</v>
      </c>
      <c r="D4524" s="7">
        <v>2.16</v>
      </c>
      <c r="E4524" s="2">
        <v>3.17</v>
      </c>
      <c r="F4524">
        <v>3.79</v>
      </c>
      <c r="G4524">
        <v>4.33</v>
      </c>
      <c r="H4524" s="8">
        <v>4.8</v>
      </c>
    </row>
    <row r="4525" spans="2:8" x14ac:dyDescent="0.25">
      <c r="B4525" s="1">
        <v>41753</v>
      </c>
      <c r="C4525" s="5">
        <v>1.1000000000000001</v>
      </c>
      <c r="D4525" s="7">
        <v>2.16</v>
      </c>
      <c r="E4525" s="2">
        <v>3.17</v>
      </c>
      <c r="F4525">
        <v>3.79</v>
      </c>
      <c r="G4525">
        <v>4.33</v>
      </c>
      <c r="H4525" s="8">
        <v>4.79</v>
      </c>
    </row>
    <row r="4526" spans="2:8" x14ac:dyDescent="0.25">
      <c r="B4526" s="1">
        <v>41754</v>
      </c>
      <c r="C4526" s="5">
        <v>1.0900000000000001</v>
      </c>
      <c r="D4526" s="7">
        <v>2.15</v>
      </c>
      <c r="E4526" s="2">
        <v>3.16</v>
      </c>
      <c r="F4526">
        <v>3.77</v>
      </c>
      <c r="G4526">
        <v>4.3099999999999996</v>
      </c>
      <c r="H4526" s="8">
        <v>4.7699999999999996</v>
      </c>
    </row>
    <row r="4527" spans="2:8" x14ac:dyDescent="0.25">
      <c r="B4527" s="1">
        <v>41757</v>
      </c>
      <c r="C4527" s="5">
        <v>1.1100000000000001</v>
      </c>
      <c r="D4527" s="7">
        <v>2.16</v>
      </c>
      <c r="E4527" s="2">
        <v>3.17</v>
      </c>
      <c r="F4527">
        <v>3.78</v>
      </c>
      <c r="G4527">
        <v>4.32</v>
      </c>
      <c r="H4527" s="8">
        <v>4.79</v>
      </c>
    </row>
    <row r="4528" spans="2:8" x14ac:dyDescent="0.25">
      <c r="B4528" s="1">
        <v>41758</v>
      </c>
      <c r="C4528" s="5">
        <v>1.1100000000000001</v>
      </c>
      <c r="D4528" s="7">
        <v>2.16</v>
      </c>
      <c r="E4528" s="2">
        <v>3.18</v>
      </c>
      <c r="F4528">
        <v>3.79</v>
      </c>
      <c r="G4528">
        <v>4.33</v>
      </c>
      <c r="H4528" s="8">
        <v>4.82</v>
      </c>
    </row>
    <row r="4529" spans="2:8" x14ac:dyDescent="0.25">
      <c r="B4529" s="1">
        <v>41759</v>
      </c>
      <c r="C4529" s="5">
        <v>1.1299999999999999</v>
      </c>
      <c r="D4529" s="7">
        <v>2.15</v>
      </c>
      <c r="E4529" s="2">
        <v>3.18</v>
      </c>
      <c r="F4529">
        <v>3.77</v>
      </c>
      <c r="G4529">
        <v>4.34</v>
      </c>
      <c r="H4529" s="8">
        <v>4.8</v>
      </c>
    </row>
    <row r="4530" spans="2:8" x14ac:dyDescent="0.25">
      <c r="B4530" s="1">
        <v>41760</v>
      </c>
      <c r="C4530" s="5">
        <v>1.1200000000000001</v>
      </c>
      <c r="D4530" s="7">
        <v>2.12</v>
      </c>
      <c r="E4530" s="2">
        <v>3.15</v>
      </c>
      <c r="F4530">
        <v>3.73</v>
      </c>
      <c r="G4530">
        <v>4.3</v>
      </c>
      <c r="H4530" s="8">
        <v>4.74</v>
      </c>
    </row>
    <row r="4531" spans="2:8" x14ac:dyDescent="0.25">
      <c r="B4531" s="1">
        <v>41761</v>
      </c>
      <c r="C4531" s="5">
        <v>1.1399999999999999</v>
      </c>
      <c r="D4531" s="7">
        <v>2.14</v>
      </c>
      <c r="E4531" s="2">
        <v>3.15</v>
      </c>
      <c r="F4531">
        <v>3.71</v>
      </c>
      <c r="G4531">
        <v>4.29</v>
      </c>
      <c r="H4531" s="8">
        <v>4.7</v>
      </c>
    </row>
    <row r="4532" spans="2:8" x14ac:dyDescent="0.25">
      <c r="B4532" s="1">
        <v>41764</v>
      </c>
      <c r="C4532" s="5">
        <v>1.1200000000000001</v>
      </c>
      <c r="D4532" s="7">
        <v>2.14</v>
      </c>
      <c r="E4532" s="2">
        <v>3.16</v>
      </c>
      <c r="F4532">
        <v>3.73</v>
      </c>
      <c r="G4532">
        <v>4.3</v>
      </c>
      <c r="H4532" s="8">
        <v>4.74</v>
      </c>
    </row>
    <row r="4533" spans="2:8" x14ac:dyDescent="0.25">
      <c r="B4533" s="1">
        <v>41765</v>
      </c>
      <c r="C4533" s="5">
        <v>1.1200000000000001</v>
      </c>
      <c r="D4533" s="7">
        <v>2.14</v>
      </c>
      <c r="E4533" s="2">
        <v>3.15</v>
      </c>
      <c r="F4533">
        <v>3.71</v>
      </c>
      <c r="G4533">
        <v>4.28</v>
      </c>
      <c r="H4533" s="8">
        <v>4.71</v>
      </c>
    </row>
    <row r="4534" spans="2:8" x14ac:dyDescent="0.25">
      <c r="B4534" s="1">
        <v>41766</v>
      </c>
      <c r="C4534" s="5">
        <v>1.1000000000000001</v>
      </c>
      <c r="D4534" s="7">
        <v>2.1</v>
      </c>
      <c r="E4534" s="2">
        <v>3.12</v>
      </c>
      <c r="F4534">
        <v>3.7</v>
      </c>
      <c r="G4534">
        <v>4.2699999999999996</v>
      </c>
      <c r="H4534" s="8">
        <v>4.7300000000000004</v>
      </c>
    </row>
    <row r="4535" spans="2:8" x14ac:dyDescent="0.25">
      <c r="B4535" s="1">
        <v>41767</v>
      </c>
      <c r="C4535" s="5">
        <v>1.08</v>
      </c>
      <c r="D4535" s="7">
        <v>2.0699999999999998</v>
      </c>
      <c r="E4535" s="2">
        <v>3.08</v>
      </c>
      <c r="F4535">
        <v>3.67</v>
      </c>
      <c r="G4535">
        <v>4.25</v>
      </c>
      <c r="H4535" s="8">
        <v>4.74</v>
      </c>
    </row>
    <row r="4536" spans="2:8" x14ac:dyDescent="0.25">
      <c r="B4536" s="1">
        <v>41768</v>
      </c>
      <c r="C4536" s="5">
        <v>1.08</v>
      </c>
      <c r="D4536" s="7">
        <v>2.0699999999999998</v>
      </c>
      <c r="E4536" s="2">
        <v>3.09</v>
      </c>
      <c r="F4536">
        <v>3.69</v>
      </c>
      <c r="G4536">
        <v>4.26</v>
      </c>
      <c r="H4536" s="8">
        <v>4.78</v>
      </c>
    </row>
    <row r="4537" spans="2:8" x14ac:dyDescent="0.25">
      <c r="B4537" s="1">
        <v>41771</v>
      </c>
      <c r="C4537" s="5">
        <v>1.0900000000000001</v>
      </c>
      <c r="D4537" s="7">
        <v>2.1</v>
      </c>
      <c r="E4537" s="2">
        <v>3.11</v>
      </c>
      <c r="F4537">
        <v>3.74</v>
      </c>
      <c r="G4537">
        <v>4.32</v>
      </c>
      <c r="H4537" s="8">
        <v>4.8</v>
      </c>
    </row>
    <row r="4538" spans="2:8" x14ac:dyDescent="0.25">
      <c r="B4538" s="1">
        <v>41772</v>
      </c>
      <c r="C4538" s="5">
        <v>1.06</v>
      </c>
      <c r="D4538" s="7">
        <v>2.06</v>
      </c>
      <c r="E4538" s="2">
        <v>3.07</v>
      </c>
      <c r="F4538">
        <v>3.69</v>
      </c>
      <c r="G4538">
        <v>4.2699999999999996</v>
      </c>
      <c r="H4538" s="8">
        <v>4.76</v>
      </c>
    </row>
    <row r="4539" spans="2:8" x14ac:dyDescent="0.25">
      <c r="B4539" s="1">
        <v>41773</v>
      </c>
      <c r="C4539" s="5">
        <v>1.04</v>
      </c>
      <c r="D4539" s="7">
        <v>2.0099999999999998</v>
      </c>
      <c r="E4539" s="2">
        <v>3.01</v>
      </c>
      <c r="F4539">
        <v>3.62</v>
      </c>
      <c r="G4539">
        <v>4.1900000000000004</v>
      </c>
      <c r="H4539" s="8">
        <v>4.68</v>
      </c>
    </row>
    <row r="4540" spans="2:8" x14ac:dyDescent="0.25">
      <c r="B4540" s="1">
        <v>41774</v>
      </c>
      <c r="C4540" s="5">
        <v>1.04</v>
      </c>
      <c r="D4540" s="7">
        <v>1.99</v>
      </c>
      <c r="E4540" s="2">
        <v>2.98</v>
      </c>
      <c r="F4540">
        <v>3.59</v>
      </c>
      <c r="G4540">
        <v>4.16</v>
      </c>
      <c r="H4540" s="8">
        <v>4.6500000000000004</v>
      </c>
    </row>
    <row r="4541" spans="2:8" x14ac:dyDescent="0.25">
      <c r="B4541" s="1">
        <v>41775</v>
      </c>
      <c r="C4541" s="5">
        <v>1.05</v>
      </c>
      <c r="D4541" s="7">
        <v>2</v>
      </c>
      <c r="E4541" s="2">
        <v>3</v>
      </c>
      <c r="F4541">
        <v>3.61</v>
      </c>
      <c r="G4541">
        <v>4.17</v>
      </c>
      <c r="H4541" s="8">
        <v>4.66</v>
      </c>
    </row>
    <row r="4542" spans="2:8" x14ac:dyDescent="0.25">
      <c r="B4542" s="1">
        <v>41778</v>
      </c>
      <c r="C4542" s="5">
        <v>1.02</v>
      </c>
      <c r="D4542" s="7">
        <v>1.99</v>
      </c>
      <c r="E4542" s="2">
        <v>2.99</v>
      </c>
      <c r="F4542">
        <v>3.62</v>
      </c>
      <c r="G4542">
        <v>4.1900000000000004</v>
      </c>
      <c r="H4542" s="8">
        <v>4.6900000000000004</v>
      </c>
    </row>
    <row r="4543" spans="2:8" x14ac:dyDescent="0.25">
      <c r="B4543" s="1">
        <v>41779</v>
      </c>
      <c r="C4543" s="5">
        <v>1</v>
      </c>
      <c r="D4543" s="7">
        <v>1.96</v>
      </c>
      <c r="E4543" s="2">
        <v>2.96</v>
      </c>
      <c r="F4543">
        <v>3.59</v>
      </c>
      <c r="G4543">
        <v>4.16</v>
      </c>
      <c r="H4543" s="8">
        <v>4.68</v>
      </c>
    </row>
    <row r="4544" spans="2:8" x14ac:dyDescent="0.25">
      <c r="B4544" s="1">
        <v>41780</v>
      </c>
      <c r="C4544" s="5">
        <v>1.02</v>
      </c>
      <c r="D4544" s="7">
        <v>1.97</v>
      </c>
      <c r="E4544" s="2">
        <v>2.98</v>
      </c>
      <c r="F4544">
        <v>3.62</v>
      </c>
      <c r="G4544">
        <v>4.18</v>
      </c>
      <c r="H4544" s="8">
        <v>4.7300000000000004</v>
      </c>
    </row>
    <row r="4545" spans="2:8" x14ac:dyDescent="0.25">
      <c r="B4545" s="1">
        <v>41781</v>
      </c>
      <c r="C4545" s="5">
        <v>1.03</v>
      </c>
      <c r="D4545" s="7">
        <v>1.99</v>
      </c>
      <c r="E4545" s="2">
        <v>3</v>
      </c>
      <c r="F4545">
        <v>3.63</v>
      </c>
      <c r="G4545">
        <v>4.2</v>
      </c>
      <c r="H4545" s="8">
        <v>4.74</v>
      </c>
    </row>
    <row r="4546" spans="2:8" x14ac:dyDescent="0.25">
      <c r="B4546" s="1">
        <v>41782</v>
      </c>
      <c r="C4546" s="5">
        <v>1.03</v>
      </c>
      <c r="D4546" s="7">
        <v>1.97</v>
      </c>
      <c r="E4546" s="2">
        <v>2.98</v>
      </c>
      <c r="F4546">
        <v>3.61</v>
      </c>
      <c r="G4546">
        <v>4.18</v>
      </c>
      <c r="H4546" s="8">
        <v>4.71</v>
      </c>
    </row>
    <row r="4547" spans="2:8" x14ac:dyDescent="0.25">
      <c r="B4547" s="1">
        <v>41785</v>
      </c>
      <c r="C4547" s="5">
        <v>1.02</v>
      </c>
      <c r="D4547" s="7">
        <v>1.97</v>
      </c>
      <c r="E4547" s="2">
        <v>2.98</v>
      </c>
      <c r="F4547">
        <v>3.61</v>
      </c>
      <c r="G4547">
        <v>4.17</v>
      </c>
      <c r="H4547" s="8">
        <v>4.71</v>
      </c>
    </row>
    <row r="4548" spans="2:8" x14ac:dyDescent="0.25">
      <c r="B4548" s="1">
        <v>41786</v>
      </c>
      <c r="C4548" s="5">
        <v>1.01</v>
      </c>
      <c r="D4548" s="7">
        <v>1.96</v>
      </c>
      <c r="E4548" s="2">
        <v>2.97</v>
      </c>
      <c r="F4548">
        <v>3.59</v>
      </c>
      <c r="G4548">
        <v>4.16</v>
      </c>
      <c r="H4548" s="8">
        <v>4.68</v>
      </c>
    </row>
    <row r="4549" spans="2:8" x14ac:dyDescent="0.25">
      <c r="B4549" s="1">
        <v>41787</v>
      </c>
      <c r="C4549" s="5">
        <v>1.02</v>
      </c>
      <c r="D4549" s="7">
        <v>1.91</v>
      </c>
      <c r="E4549" s="2">
        <v>2.9</v>
      </c>
      <c r="F4549">
        <v>3.52</v>
      </c>
      <c r="G4549">
        <v>4.08</v>
      </c>
      <c r="H4549" s="8">
        <v>4.5999999999999996</v>
      </c>
    </row>
    <row r="4550" spans="2:8" x14ac:dyDescent="0.25">
      <c r="B4550" s="1">
        <v>41788</v>
      </c>
      <c r="C4550" s="5">
        <v>1</v>
      </c>
      <c r="D4550" s="7">
        <v>1.93</v>
      </c>
      <c r="E4550" s="2">
        <v>2.91</v>
      </c>
      <c r="F4550">
        <v>3.52</v>
      </c>
      <c r="G4550">
        <v>4.08</v>
      </c>
      <c r="H4550" s="8">
        <v>4.62</v>
      </c>
    </row>
    <row r="4551" spans="2:8" x14ac:dyDescent="0.25">
      <c r="B4551" s="1">
        <v>41789</v>
      </c>
      <c r="C4551" s="5">
        <v>1</v>
      </c>
      <c r="D4551" s="7">
        <v>1.94</v>
      </c>
      <c r="E4551" s="2">
        <v>2.92</v>
      </c>
      <c r="F4551">
        <v>3.52</v>
      </c>
      <c r="G4551">
        <v>4.09</v>
      </c>
      <c r="H4551" s="8">
        <v>4.63</v>
      </c>
    </row>
    <row r="4552" spans="2:8" x14ac:dyDescent="0.25">
      <c r="B4552" s="1">
        <v>41790</v>
      </c>
      <c r="C4552" s="5">
        <v>1.04</v>
      </c>
      <c r="D4552" s="7">
        <v>1.98</v>
      </c>
      <c r="E4552" s="2">
        <v>2.97</v>
      </c>
      <c r="F4552">
        <v>3.55</v>
      </c>
      <c r="G4552">
        <v>4.12</v>
      </c>
      <c r="H4552" s="8">
        <v>4.6500000000000004</v>
      </c>
    </row>
    <row r="4553" spans="2:8" x14ac:dyDescent="0.25">
      <c r="B4553" s="1">
        <v>41792</v>
      </c>
      <c r="C4553" s="5">
        <v>1.08</v>
      </c>
      <c r="D4553" s="7">
        <v>2.0499999999999998</v>
      </c>
      <c r="E4553" s="2">
        <v>3.04</v>
      </c>
      <c r="F4553">
        <v>3.62</v>
      </c>
      <c r="G4553">
        <v>4.1900000000000004</v>
      </c>
      <c r="H4553" s="8">
        <v>4.71</v>
      </c>
    </row>
    <row r="4554" spans="2:8" x14ac:dyDescent="0.25">
      <c r="B4554" s="1">
        <v>41793</v>
      </c>
      <c r="C4554" s="5">
        <v>1.08</v>
      </c>
      <c r="D4554" s="7">
        <v>2.08</v>
      </c>
      <c r="E4554" s="2">
        <v>3.08</v>
      </c>
      <c r="F4554">
        <v>3.67</v>
      </c>
      <c r="G4554">
        <v>4.24</v>
      </c>
      <c r="H4554" s="8">
        <v>4.7699999999999996</v>
      </c>
    </row>
    <row r="4555" spans="2:8" x14ac:dyDescent="0.25">
      <c r="B4555" s="1">
        <v>41794</v>
      </c>
      <c r="C4555" s="5">
        <v>1.0900000000000001</v>
      </c>
      <c r="D4555" s="7">
        <v>2.08</v>
      </c>
      <c r="E4555" s="2">
        <v>3.09</v>
      </c>
      <c r="F4555">
        <v>3.68</v>
      </c>
      <c r="G4555">
        <v>4.25</v>
      </c>
      <c r="H4555" s="8">
        <v>4.78</v>
      </c>
    </row>
    <row r="4556" spans="2:8" x14ac:dyDescent="0.25">
      <c r="B4556" s="1">
        <v>41795</v>
      </c>
      <c r="C4556" s="5">
        <v>1.07</v>
      </c>
      <c r="D4556" s="7">
        <v>2.06</v>
      </c>
      <c r="E4556" s="2">
        <v>3.07</v>
      </c>
      <c r="F4556">
        <v>3.66</v>
      </c>
      <c r="G4556">
        <v>4.2300000000000004</v>
      </c>
      <c r="H4556" s="8">
        <v>4.76</v>
      </c>
    </row>
    <row r="4557" spans="2:8" x14ac:dyDescent="0.25">
      <c r="B4557" s="1">
        <v>41796</v>
      </c>
      <c r="C4557" s="5">
        <v>1.08</v>
      </c>
      <c r="D4557" s="7">
        <v>2.0699999999999998</v>
      </c>
      <c r="E4557" s="2">
        <v>3.08</v>
      </c>
      <c r="F4557">
        <v>3.65</v>
      </c>
      <c r="G4557">
        <v>4.24</v>
      </c>
      <c r="H4557" s="8">
        <v>4.76</v>
      </c>
    </row>
    <row r="4558" spans="2:8" x14ac:dyDescent="0.25">
      <c r="B4558" s="1">
        <v>41799</v>
      </c>
      <c r="C4558" s="5">
        <v>1.0900000000000001</v>
      </c>
      <c r="D4558" s="7">
        <v>2.09</v>
      </c>
      <c r="E4558" s="2">
        <v>3.09</v>
      </c>
      <c r="F4558">
        <v>3.65</v>
      </c>
      <c r="G4558">
        <v>4.24</v>
      </c>
      <c r="H4558" s="8">
        <v>4.7699999999999996</v>
      </c>
    </row>
    <row r="4559" spans="2:8" x14ac:dyDescent="0.25">
      <c r="B4559" s="1">
        <v>41800</v>
      </c>
      <c r="C4559" s="5">
        <v>1.1000000000000001</v>
      </c>
      <c r="D4559" s="7">
        <v>2.11</v>
      </c>
      <c r="E4559" s="2">
        <v>3.1</v>
      </c>
      <c r="F4559">
        <v>3.67</v>
      </c>
      <c r="G4559">
        <v>4.25</v>
      </c>
      <c r="H4559" s="8">
        <v>4.78</v>
      </c>
    </row>
    <row r="4560" spans="2:8" x14ac:dyDescent="0.25">
      <c r="B4560" s="1">
        <v>41801</v>
      </c>
      <c r="C4560" s="5">
        <v>1.1000000000000001</v>
      </c>
      <c r="D4560" s="7">
        <v>2.1</v>
      </c>
      <c r="E4560" s="2">
        <v>3.1</v>
      </c>
      <c r="F4560">
        <v>3.68</v>
      </c>
      <c r="G4560">
        <v>4.26</v>
      </c>
      <c r="H4560" s="8">
        <v>4.78</v>
      </c>
    </row>
    <row r="4561" spans="2:8" x14ac:dyDescent="0.25">
      <c r="B4561" s="1">
        <v>41802</v>
      </c>
      <c r="C4561" s="5">
        <v>1.0900000000000001</v>
      </c>
      <c r="D4561" s="7">
        <v>2.0699999999999998</v>
      </c>
      <c r="E4561" s="2">
        <v>3.07</v>
      </c>
      <c r="F4561">
        <v>3.63</v>
      </c>
      <c r="G4561">
        <v>4.21</v>
      </c>
      <c r="H4561" s="8">
        <v>4.7300000000000004</v>
      </c>
    </row>
    <row r="4562" spans="2:8" x14ac:dyDescent="0.25">
      <c r="B4562" s="1">
        <v>41803</v>
      </c>
      <c r="C4562" s="5">
        <v>1.1200000000000001</v>
      </c>
      <c r="D4562" s="7">
        <v>2.1</v>
      </c>
      <c r="E4562" s="2">
        <v>3.09</v>
      </c>
      <c r="F4562">
        <v>3.65</v>
      </c>
      <c r="G4562">
        <v>4.2300000000000004</v>
      </c>
      <c r="H4562" s="8">
        <v>4.7300000000000004</v>
      </c>
    </row>
    <row r="4563" spans="2:8" x14ac:dyDescent="0.25">
      <c r="B4563" s="1">
        <v>41806</v>
      </c>
      <c r="C4563" s="5">
        <v>1.1299999999999999</v>
      </c>
      <c r="D4563" s="7">
        <v>2.11</v>
      </c>
      <c r="E4563" s="2">
        <v>3.09</v>
      </c>
      <c r="F4563">
        <v>3.65</v>
      </c>
      <c r="G4563">
        <v>4.22</v>
      </c>
      <c r="H4563" s="8">
        <v>4.71</v>
      </c>
    </row>
    <row r="4564" spans="2:8" x14ac:dyDescent="0.25">
      <c r="B4564" s="1">
        <v>41807</v>
      </c>
      <c r="C4564" s="5">
        <v>1.1399999999999999</v>
      </c>
      <c r="D4564" s="7">
        <v>2.15</v>
      </c>
      <c r="E4564" s="2">
        <v>3.13</v>
      </c>
      <c r="F4564">
        <v>3.7</v>
      </c>
      <c r="G4564">
        <v>4.2699999999999996</v>
      </c>
      <c r="H4564" s="8">
        <v>4.76</v>
      </c>
    </row>
    <row r="4565" spans="2:8" x14ac:dyDescent="0.25">
      <c r="B4565" s="1">
        <v>41808</v>
      </c>
      <c r="C4565" s="5">
        <v>1.1399999999999999</v>
      </c>
      <c r="D4565" s="7">
        <v>2.12</v>
      </c>
      <c r="E4565" s="2">
        <v>3.1</v>
      </c>
      <c r="F4565">
        <v>3.66</v>
      </c>
      <c r="G4565">
        <v>4.2300000000000004</v>
      </c>
      <c r="H4565" s="8">
        <v>4.7300000000000004</v>
      </c>
    </row>
    <row r="4566" spans="2:8" x14ac:dyDescent="0.25">
      <c r="B4566" s="1">
        <v>41809</v>
      </c>
      <c r="C4566" s="5">
        <v>1.1100000000000001</v>
      </c>
      <c r="D4566" s="7">
        <v>2.09</v>
      </c>
      <c r="E4566" s="2">
        <v>3.07</v>
      </c>
      <c r="F4566">
        <v>3.65</v>
      </c>
      <c r="G4566">
        <v>4.2300000000000004</v>
      </c>
      <c r="H4566" s="8">
        <v>4.76</v>
      </c>
    </row>
    <row r="4567" spans="2:8" x14ac:dyDescent="0.25">
      <c r="B4567" s="1">
        <v>41810</v>
      </c>
      <c r="C4567" s="5">
        <v>1.1200000000000001</v>
      </c>
      <c r="D4567" s="7">
        <v>2.1</v>
      </c>
      <c r="E4567" s="2">
        <v>3.08</v>
      </c>
      <c r="F4567">
        <v>3.65</v>
      </c>
      <c r="G4567">
        <v>4.2300000000000004</v>
      </c>
      <c r="H4567" s="8">
        <v>4.75</v>
      </c>
    </row>
    <row r="4568" spans="2:8" x14ac:dyDescent="0.25">
      <c r="B4568" s="1">
        <v>41813</v>
      </c>
      <c r="C4568" s="5">
        <v>1.1100000000000001</v>
      </c>
      <c r="D4568" s="7">
        <v>2.1</v>
      </c>
      <c r="E4568" s="2">
        <v>3.07</v>
      </c>
      <c r="F4568">
        <v>3.64</v>
      </c>
      <c r="G4568">
        <v>4.22</v>
      </c>
      <c r="H4568" s="8">
        <v>4.74</v>
      </c>
    </row>
    <row r="4569" spans="2:8" x14ac:dyDescent="0.25">
      <c r="B4569" s="1">
        <v>41814</v>
      </c>
      <c r="C4569" s="5">
        <v>1.1000000000000001</v>
      </c>
      <c r="D4569" s="7">
        <v>2.0699999999999998</v>
      </c>
      <c r="E4569" s="2">
        <v>3.03</v>
      </c>
      <c r="F4569">
        <v>3.6</v>
      </c>
      <c r="G4569">
        <v>4.18</v>
      </c>
      <c r="H4569" s="8">
        <v>4.7</v>
      </c>
    </row>
    <row r="4570" spans="2:8" x14ac:dyDescent="0.25">
      <c r="B4570" s="1">
        <v>41815</v>
      </c>
      <c r="C4570" s="5">
        <v>1.0900000000000001</v>
      </c>
      <c r="D4570" s="7">
        <v>2.0499999999999998</v>
      </c>
      <c r="E4570" s="2">
        <v>3.01</v>
      </c>
      <c r="F4570">
        <v>3.58</v>
      </c>
      <c r="G4570">
        <v>4.1500000000000004</v>
      </c>
      <c r="H4570" s="8">
        <v>4.68</v>
      </c>
    </row>
    <row r="4571" spans="2:8" x14ac:dyDescent="0.25">
      <c r="B4571" s="1">
        <v>41816</v>
      </c>
      <c r="C4571" s="5">
        <v>1.08</v>
      </c>
      <c r="D4571" s="7">
        <v>2.02</v>
      </c>
      <c r="E4571" s="2">
        <v>2.98</v>
      </c>
      <c r="F4571">
        <v>3.55</v>
      </c>
      <c r="G4571">
        <v>4.12</v>
      </c>
      <c r="H4571" s="8">
        <v>4.6399999999999997</v>
      </c>
    </row>
    <row r="4572" spans="2:8" x14ac:dyDescent="0.25">
      <c r="B4572" s="1">
        <v>41817</v>
      </c>
      <c r="C4572" s="5">
        <v>1.08</v>
      </c>
      <c r="D4572" s="7">
        <v>2.02</v>
      </c>
      <c r="E4572" s="2">
        <v>2.99</v>
      </c>
      <c r="F4572">
        <v>3.56</v>
      </c>
      <c r="G4572">
        <v>4.13</v>
      </c>
      <c r="H4572" s="8">
        <v>4.66</v>
      </c>
    </row>
    <row r="4573" spans="2:8" x14ac:dyDescent="0.25">
      <c r="B4573" s="1">
        <v>41820</v>
      </c>
      <c r="C4573" s="5">
        <v>1.1000000000000001</v>
      </c>
      <c r="D4573" s="7">
        <v>2.0499999999999998</v>
      </c>
      <c r="E4573" s="2">
        <v>3.01</v>
      </c>
      <c r="F4573">
        <v>3.57</v>
      </c>
      <c r="G4573">
        <v>4.17</v>
      </c>
      <c r="H4573" s="8">
        <v>4.66</v>
      </c>
    </row>
    <row r="4574" spans="2:8" x14ac:dyDescent="0.25">
      <c r="B4574" s="1">
        <v>41821</v>
      </c>
      <c r="C4574" s="5">
        <v>1.1299999999999999</v>
      </c>
      <c r="D4574" s="7">
        <v>2.08</v>
      </c>
      <c r="E4574" s="2">
        <v>3.05</v>
      </c>
      <c r="F4574">
        <v>3.62</v>
      </c>
      <c r="G4574">
        <v>4.21</v>
      </c>
      <c r="H4574" s="8">
        <v>4.71</v>
      </c>
    </row>
    <row r="4575" spans="2:8" x14ac:dyDescent="0.25">
      <c r="B4575" s="1">
        <v>41822</v>
      </c>
      <c r="C4575" s="5">
        <v>1.1499999999999999</v>
      </c>
      <c r="D4575" s="7">
        <v>2.13</v>
      </c>
      <c r="E4575" s="2">
        <v>3.1</v>
      </c>
      <c r="F4575">
        <v>3.67</v>
      </c>
      <c r="G4575">
        <v>4.2699999999999996</v>
      </c>
      <c r="H4575" s="8">
        <v>4.78</v>
      </c>
    </row>
    <row r="4576" spans="2:8" x14ac:dyDescent="0.25">
      <c r="B4576" s="1">
        <v>41823</v>
      </c>
      <c r="C4576" s="5">
        <v>1.17</v>
      </c>
      <c r="D4576" s="7">
        <v>2.15</v>
      </c>
      <c r="E4576" s="2">
        <v>3.12</v>
      </c>
      <c r="F4576">
        <v>3.69</v>
      </c>
      <c r="G4576">
        <v>4.28</v>
      </c>
      <c r="H4576" s="8">
        <v>4.79</v>
      </c>
    </row>
    <row r="4577" spans="2:8" x14ac:dyDescent="0.25">
      <c r="B4577" s="1">
        <v>41824</v>
      </c>
      <c r="C4577" s="5">
        <v>1.17</v>
      </c>
      <c r="D4577" s="7">
        <v>2.15</v>
      </c>
      <c r="E4577" s="2">
        <v>3.12</v>
      </c>
      <c r="F4577">
        <v>3.69</v>
      </c>
      <c r="G4577">
        <v>4.28</v>
      </c>
      <c r="H4577" s="8">
        <v>4.79</v>
      </c>
    </row>
    <row r="4578" spans="2:8" x14ac:dyDescent="0.25">
      <c r="B4578" s="1">
        <v>41827</v>
      </c>
      <c r="C4578" s="5">
        <v>1.17</v>
      </c>
      <c r="D4578" s="7">
        <v>2.14</v>
      </c>
      <c r="E4578" s="2">
        <v>3.11</v>
      </c>
      <c r="F4578">
        <v>3.66</v>
      </c>
      <c r="G4578">
        <v>4.26</v>
      </c>
      <c r="H4578" s="8">
        <v>4.75</v>
      </c>
    </row>
    <row r="4579" spans="2:8" x14ac:dyDescent="0.25">
      <c r="B4579" s="1">
        <v>41828</v>
      </c>
      <c r="C4579" s="5">
        <v>1.1499999999999999</v>
      </c>
      <c r="D4579" s="7">
        <v>2.11</v>
      </c>
      <c r="E4579" s="2">
        <v>3.07</v>
      </c>
      <c r="F4579">
        <v>3.61</v>
      </c>
      <c r="G4579">
        <v>4.21</v>
      </c>
      <c r="H4579" s="8">
        <v>4.6900000000000004</v>
      </c>
    </row>
    <row r="4580" spans="2:8" x14ac:dyDescent="0.25">
      <c r="B4580" s="1">
        <v>41829</v>
      </c>
      <c r="C4580" s="5">
        <v>1.1499999999999999</v>
      </c>
      <c r="D4580" s="7">
        <v>2.09</v>
      </c>
      <c r="E4580" s="2">
        <v>3.05</v>
      </c>
      <c r="F4580">
        <v>3.6</v>
      </c>
      <c r="G4580">
        <v>4.1900000000000004</v>
      </c>
      <c r="H4580" s="8">
        <v>4.68</v>
      </c>
    </row>
    <row r="4581" spans="2:8" x14ac:dyDescent="0.25">
      <c r="B4581" s="1">
        <v>41830</v>
      </c>
      <c r="C4581" s="5">
        <v>1.1200000000000001</v>
      </c>
      <c r="D4581" s="7">
        <v>2.0699999999999998</v>
      </c>
      <c r="E4581" s="2">
        <v>3.03</v>
      </c>
      <c r="F4581">
        <v>3.59</v>
      </c>
      <c r="G4581">
        <v>4.1900000000000004</v>
      </c>
      <c r="H4581" s="8">
        <v>4.6900000000000004</v>
      </c>
    </row>
    <row r="4582" spans="2:8" x14ac:dyDescent="0.25">
      <c r="B4582" s="1">
        <v>41831</v>
      </c>
      <c r="C4582" s="5">
        <v>1.1100000000000001</v>
      </c>
      <c r="D4582" s="7">
        <v>2.0699999999999998</v>
      </c>
      <c r="E4582" s="2">
        <v>3.02</v>
      </c>
      <c r="F4582">
        <v>3.58</v>
      </c>
      <c r="G4582">
        <v>4.18</v>
      </c>
      <c r="H4582" s="8">
        <v>4.67</v>
      </c>
    </row>
    <row r="4583" spans="2:8" x14ac:dyDescent="0.25">
      <c r="B4583" s="1">
        <v>41834</v>
      </c>
      <c r="C4583" s="5">
        <v>1.1200000000000001</v>
      </c>
      <c r="D4583" s="7">
        <v>2.09</v>
      </c>
      <c r="E4583" s="2">
        <v>3.04</v>
      </c>
      <c r="F4583">
        <v>3.6</v>
      </c>
      <c r="G4583">
        <v>4.1900000000000004</v>
      </c>
      <c r="H4583" s="8">
        <v>4.68</v>
      </c>
    </row>
    <row r="4584" spans="2:8" x14ac:dyDescent="0.25">
      <c r="B4584" s="1">
        <v>41835</v>
      </c>
      <c r="C4584" s="5">
        <v>1.1299999999999999</v>
      </c>
      <c r="D4584" s="7">
        <v>2.11</v>
      </c>
      <c r="E4584" s="2">
        <v>3.05</v>
      </c>
      <c r="F4584">
        <v>3.6</v>
      </c>
      <c r="G4584">
        <v>4.1900000000000004</v>
      </c>
      <c r="H4584" s="8">
        <v>4.68</v>
      </c>
    </row>
    <row r="4585" spans="2:8" x14ac:dyDescent="0.25">
      <c r="B4585" s="1">
        <v>41836</v>
      </c>
      <c r="C4585" s="5">
        <v>1.1499999999999999</v>
      </c>
      <c r="D4585" s="7">
        <v>2.12</v>
      </c>
      <c r="E4585" s="2">
        <v>3.05</v>
      </c>
      <c r="F4585">
        <v>3.59</v>
      </c>
      <c r="G4585">
        <v>4.18</v>
      </c>
      <c r="H4585" s="8">
        <v>4.67</v>
      </c>
    </row>
    <row r="4586" spans="2:8" x14ac:dyDescent="0.25">
      <c r="B4586" s="1">
        <v>41837</v>
      </c>
      <c r="C4586" s="5">
        <v>1.1299999999999999</v>
      </c>
      <c r="D4586" s="7">
        <v>2.08</v>
      </c>
      <c r="E4586" s="2">
        <v>3.01</v>
      </c>
      <c r="F4586">
        <v>3.54</v>
      </c>
      <c r="G4586">
        <v>4.13</v>
      </c>
      <c r="H4586" s="8">
        <v>4.62</v>
      </c>
    </row>
    <row r="4587" spans="2:8" x14ac:dyDescent="0.25">
      <c r="B4587" s="1">
        <v>41838</v>
      </c>
      <c r="C4587" s="5">
        <v>1.1499999999999999</v>
      </c>
      <c r="D4587" s="7">
        <v>2.1</v>
      </c>
      <c r="E4587" s="2">
        <v>3.03</v>
      </c>
      <c r="F4587">
        <v>3.56</v>
      </c>
      <c r="G4587">
        <v>4.1500000000000004</v>
      </c>
      <c r="H4587" s="8">
        <v>4.62</v>
      </c>
    </row>
    <row r="4588" spans="2:8" x14ac:dyDescent="0.25">
      <c r="B4588" s="1">
        <v>41841</v>
      </c>
      <c r="C4588" s="5">
        <v>1.1599999999999999</v>
      </c>
      <c r="D4588" s="7">
        <v>2.12</v>
      </c>
      <c r="E4588" s="2">
        <v>3.03</v>
      </c>
      <c r="F4588">
        <v>3.55</v>
      </c>
      <c r="G4588">
        <v>4.13</v>
      </c>
      <c r="H4588" s="8">
        <v>4.5999999999999996</v>
      </c>
    </row>
    <row r="4589" spans="2:8" x14ac:dyDescent="0.25">
      <c r="B4589" s="1">
        <v>41842</v>
      </c>
      <c r="C4589" s="5">
        <v>1.1399999999999999</v>
      </c>
      <c r="D4589" s="7">
        <v>2.1</v>
      </c>
      <c r="E4589" s="2">
        <v>3.01</v>
      </c>
      <c r="F4589">
        <v>3.55</v>
      </c>
      <c r="G4589">
        <v>4.13</v>
      </c>
      <c r="H4589" s="8">
        <v>4.59</v>
      </c>
    </row>
    <row r="4590" spans="2:8" x14ac:dyDescent="0.25">
      <c r="B4590" s="1">
        <v>41843</v>
      </c>
      <c r="C4590" s="5">
        <v>1.1399999999999999</v>
      </c>
      <c r="D4590" s="7">
        <v>2.09</v>
      </c>
      <c r="E4590" s="2">
        <v>3</v>
      </c>
      <c r="F4590">
        <v>3.54</v>
      </c>
      <c r="G4590">
        <v>4.12</v>
      </c>
      <c r="H4590" s="8">
        <v>4.59</v>
      </c>
    </row>
    <row r="4591" spans="2:8" x14ac:dyDescent="0.25">
      <c r="B4591" s="1">
        <v>41844</v>
      </c>
      <c r="C4591" s="5">
        <v>1.1599999999999999</v>
      </c>
      <c r="D4591" s="7">
        <v>2.13</v>
      </c>
      <c r="E4591" s="2">
        <v>3.04</v>
      </c>
      <c r="F4591">
        <v>3.58</v>
      </c>
      <c r="G4591">
        <v>4.16</v>
      </c>
      <c r="H4591" s="8">
        <v>4.63</v>
      </c>
    </row>
    <row r="4592" spans="2:8" x14ac:dyDescent="0.25">
      <c r="B4592" s="1">
        <v>41845</v>
      </c>
      <c r="C4592" s="5">
        <v>1.1599999999999999</v>
      </c>
      <c r="D4592" s="7">
        <v>2.11</v>
      </c>
      <c r="E4592" s="2">
        <v>3.02</v>
      </c>
      <c r="F4592">
        <v>3.55</v>
      </c>
      <c r="G4592">
        <v>4.12</v>
      </c>
      <c r="H4592" s="8">
        <v>4.58</v>
      </c>
    </row>
    <row r="4593" spans="2:8" x14ac:dyDescent="0.25">
      <c r="B4593" s="1">
        <v>41848</v>
      </c>
      <c r="C4593" s="5">
        <v>1.17</v>
      </c>
      <c r="D4593" s="7">
        <v>2.14</v>
      </c>
      <c r="E4593" s="2">
        <v>3.04</v>
      </c>
      <c r="F4593">
        <v>3.57</v>
      </c>
      <c r="G4593">
        <v>4.1399999999999997</v>
      </c>
      <c r="H4593" s="8">
        <v>4.5999999999999996</v>
      </c>
    </row>
    <row r="4594" spans="2:8" x14ac:dyDescent="0.25">
      <c r="B4594" s="1">
        <v>41849</v>
      </c>
      <c r="C4594" s="5">
        <v>1.17</v>
      </c>
      <c r="D4594" s="7">
        <v>2.12</v>
      </c>
      <c r="E4594" s="2">
        <v>3.01</v>
      </c>
      <c r="F4594">
        <v>3.54</v>
      </c>
      <c r="G4594">
        <v>4.12</v>
      </c>
      <c r="H4594" s="8">
        <v>4.5599999999999996</v>
      </c>
    </row>
    <row r="4595" spans="2:8" x14ac:dyDescent="0.25">
      <c r="B4595" s="1">
        <v>41850</v>
      </c>
      <c r="C4595" s="5">
        <v>1.2</v>
      </c>
      <c r="D4595" s="7">
        <v>2.1800000000000002</v>
      </c>
      <c r="E4595" s="2">
        <v>3.09</v>
      </c>
      <c r="F4595">
        <v>3.63</v>
      </c>
      <c r="G4595">
        <v>4.2</v>
      </c>
      <c r="H4595" s="8">
        <v>4.6399999999999997</v>
      </c>
    </row>
    <row r="4596" spans="2:8" x14ac:dyDescent="0.25">
      <c r="B4596" s="1">
        <v>41851</v>
      </c>
      <c r="C4596" s="5">
        <v>1.22</v>
      </c>
      <c r="D4596" s="7">
        <v>2.2200000000000002</v>
      </c>
      <c r="E4596" s="2">
        <v>3.12</v>
      </c>
      <c r="F4596">
        <v>3.66</v>
      </c>
      <c r="G4596">
        <v>4.2</v>
      </c>
      <c r="H4596" s="8">
        <v>4.67</v>
      </c>
    </row>
    <row r="4597" spans="2:8" x14ac:dyDescent="0.25">
      <c r="B4597" s="1">
        <v>41852</v>
      </c>
      <c r="C4597" s="5">
        <v>1.1599999999999999</v>
      </c>
      <c r="D4597" s="7">
        <v>2.15</v>
      </c>
      <c r="E4597" s="2">
        <v>3.07</v>
      </c>
      <c r="F4597">
        <v>3.63</v>
      </c>
      <c r="G4597">
        <v>4.16</v>
      </c>
      <c r="H4597" s="8">
        <v>4.67</v>
      </c>
    </row>
    <row r="4598" spans="2:8" x14ac:dyDescent="0.25">
      <c r="B4598" s="1">
        <v>41855</v>
      </c>
      <c r="C4598" s="5">
        <v>1.1499999999999999</v>
      </c>
      <c r="D4598" s="7">
        <v>2.13</v>
      </c>
      <c r="E4598" s="2">
        <v>3.06</v>
      </c>
      <c r="F4598">
        <v>3.62</v>
      </c>
      <c r="G4598">
        <v>4.1500000000000004</v>
      </c>
      <c r="H4598" s="8">
        <v>4.67</v>
      </c>
    </row>
    <row r="4599" spans="2:8" x14ac:dyDescent="0.25">
      <c r="B4599" s="1">
        <v>41856</v>
      </c>
      <c r="C4599" s="5">
        <v>1.1499999999999999</v>
      </c>
      <c r="D4599" s="7">
        <v>2.14</v>
      </c>
      <c r="E4599" s="2">
        <v>3.07</v>
      </c>
      <c r="F4599">
        <v>3.62</v>
      </c>
      <c r="G4599">
        <v>4.1500000000000004</v>
      </c>
      <c r="H4599" s="8">
        <v>4.66</v>
      </c>
    </row>
    <row r="4600" spans="2:8" x14ac:dyDescent="0.25">
      <c r="B4600" s="1">
        <v>41857</v>
      </c>
      <c r="C4600" s="5">
        <v>1.1599999999999999</v>
      </c>
      <c r="D4600" s="7">
        <v>2.13</v>
      </c>
      <c r="E4600" s="2">
        <v>3.07</v>
      </c>
      <c r="F4600">
        <v>3.63</v>
      </c>
      <c r="G4600">
        <v>4.1399999999999997</v>
      </c>
      <c r="H4600" s="8">
        <v>4.67</v>
      </c>
    </row>
    <row r="4601" spans="2:8" x14ac:dyDescent="0.25">
      <c r="B4601" s="1">
        <v>41858</v>
      </c>
      <c r="C4601" s="5">
        <v>1.1399999999999999</v>
      </c>
      <c r="D4601" s="7">
        <v>2.1</v>
      </c>
      <c r="E4601" s="2">
        <v>3.02</v>
      </c>
      <c r="F4601">
        <v>3.59</v>
      </c>
      <c r="G4601">
        <v>4.09</v>
      </c>
      <c r="H4601" s="8">
        <v>4.63</v>
      </c>
    </row>
    <row r="4602" spans="2:8" x14ac:dyDescent="0.25">
      <c r="B4602" s="1">
        <v>41859</v>
      </c>
      <c r="C4602" s="5">
        <v>1.1499999999999999</v>
      </c>
      <c r="D4602" s="7">
        <v>2.11</v>
      </c>
      <c r="E4602" s="2">
        <v>3.03</v>
      </c>
      <c r="F4602">
        <v>3.58</v>
      </c>
      <c r="G4602">
        <v>4.09</v>
      </c>
      <c r="H4602" s="8">
        <v>4.63</v>
      </c>
    </row>
    <row r="4603" spans="2:8" x14ac:dyDescent="0.25">
      <c r="B4603" s="1">
        <v>41862</v>
      </c>
      <c r="C4603" s="5">
        <v>1.1399999999999999</v>
      </c>
      <c r="D4603" s="7">
        <v>2.11</v>
      </c>
      <c r="E4603" s="2">
        <v>3.03</v>
      </c>
      <c r="F4603">
        <v>3.58</v>
      </c>
      <c r="G4603">
        <v>4.0999999999999996</v>
      </c>
      <c r="H4603" s="8">
        <v>4.63</v>
      </c>
    </row>
    <row r="4604" spans="2:8" x14ac:dyDescent="0.25">
      <c r="B4604" s="1">
        <v>41863</v>
      </c>
      <c r="C4604" s="5">
        <v>1.1399999999999999</v>
      </c>
      <c r="D4604" s="7">
        <v>2.11</v>
      </c>
      <c r="E4604" s="2">
        <v>3.04</v>
      </c>
      <c r="F4604">
        <v>3.6</v>
      </c>
      <c r="G4604">
        <v>4.12</v>
      </c>
      <c r="H4604" s="8">
        <v>4.67</v>
      </c>
    </row>
    <row r="4605" spans="2:8" x14ac:dyDescent="0.25">
      <c r="B4605" s="1">
        <v>41864</v>
      </c>
      <c r="C4605" s="5">
        <v>1.1299999999999999</v>
      </c>
      <c r="D4605" s="7">
        <v>2.08</v>
      </c>
      <c r="E4605" s="2">
        <v>3</v>
      </c>
      <c r="F4605">
        <v>3.57</v>
      </c>
      <c r="G4605">
        <v>4.08</v>
      </c>
      <c r="H4605" s="8">
        <v>4.6399999999999997</v>
      </c>
    </row>
    <row r="4606" spans="2:8" x14ac:dyDescent="0.25">
      <c r="B4606" s="1">
        <v>41865</v>
      </c>
      <c r="C4606" s="5">
        <v>1.1200000000000001</v>
      </c>
      <c r="D4606" s="7">
        <v>2.06</v>
      </c>
      <c r="E4606" s="2">
        <v>2.98</v>
      </c>
      <c r="F4606">
        <v>3.54</v>
      </c>
      <c r="G4606">
        <v>4.0599999999999996</v>
      </c>
      <c r="H4606" s="8">
        <v>4.59</v>
      </c>
    </row>
    <row r="4607" spans="2:8" x14ac:dyDescent="0.25">
      <c r="B4607" s="1">
        <v>41866</v>
      </c>
      <c r="C4607" s="5">
        <v>1.1200000000000001</v>
      </c>
      <c r="D4607" s="7">
        <v>2.04</v>
      </c>
      <c r="E4607" s="2">
        <v>2.95</v>
      </c>
      <c r="F4607">
        <v>3.49</v>
      </c>
      <c r="G4607">
        <v>4.01</v>
      </c>
      <c r="H4607" s="8">
        <v>4.53</v>
      </c>
    </row>
    <row r="4608" spans="2:8" x14ac:dyDescent="0.25">
      <c r="B4608" s="1">
        <v>41869</v>
      </c>
      <c r="C4608" s="5">
        <v>1.1200000000000001</v>
      </c>
      <c r="D4608" s="7">
        <v>2.06</v>
      </c>
      <c r="E4608" s="2">
        <v>2.97</v>
      </c>
      <c r="F4608">
        <v>3.52</v>
      </c>
      <c r="G4608">
        <v>4.04</v>
      </c>
      <c r="H4608" s="8">
        <v>4.59</v>
      </c>
    </row>
    <row r="4609" spans="2:8" x14ac:dyDescent="0.25">
      <c r="B4609" s="1">
        <v>41870</v>
      </c>
      <c r="C4609" s="5">
        <v>1.1200000000000001</v>
      </c>
      <c r="D4609" s="7">
        <v>2.0699999999999998</v>
      </c>
      <c r="E4609" s="2">
        <v>2.98</v>
      </c>
      <c r="F4609">
        <v>3.54</v>
      </c>
      <c r="G4609">
        <v>4.05</v>
      </c>
      <c r="H4609" s="8">
        <v>4.6100000000000003</v>
      </c>
    </row>
    <row r="4610" spans="2:8" x14ac:dyDescent="0.25">
      <c r="B4610" s="1">
        <v>41871</v>
      </c>
      <c r="C4610" s="5">
        <v>1.18</v>
      </c>
      <c r="D4610" s="7">
        <v>2.11</v>
      </c>
      <c r="E4610" s="2">
        <v>3.02</v>
      </c>
      <c r="F4610">
        <v>3.55</v>
      </c>
      <c r="G4610">
        <v>4.07</v>
      </c>
      <c r="H4610" s="8">
        <v>4.6100000000000003</v>
      </c>
    </row>
    <row r="4611" spans="2:8" x14ac:dyDescent="0.25">
      <c r="B4611" s="1">
        <v>41872</v>
      </c>
      <c r="C4611" s="5">
        <v>1.17</v>
      </c>
      <c r="D4611" s="7">
        <v>2.11</v>
      </c>
      <c r="E4611" s="2">
        <v>3.01</v>
      </c>
      <c r="F4611">
        <v>3.53</v>
      </c>
      <c r="G4611">
        <v>4.0599999999999996</v>
      </c>
      <c r="H4611" s="8">
        <v>4.58</v>
      </c>
    </row>
    <row r="4612" spans="2:8" x14ac:dyDescent="0.25">
      <c r="B4612" s="1">
        <v>41873</v>
      </c>
      <c r="C4612" s="5">
        <v>1.19</v>
      </c>
      <c r="D4612" s="7">
        <v>2.14</v>
      </c>
      <c r="E4612" s="2">
        <v>3.02</v>
      </c>
      <c r="F4612">
        <v>3.52</v>
      </c>
      <c r="G4612">
        <v>4.05</v>
      </c>
      <c r="H4612" s="8">
        <v>4.54</v>
      </c>
    </row>
    <row r="4613" spans="2:8" x14ac:dyDescent="0.25">
      <c r="B4613" s="1">
        <v>41876</v>
      </c>
      <c r="C4613" s="5">
        <v>1.19</v>
      </c>
      <c r="D4613" s="7">
        <v>2.14</v>
      </c>
      <c r="E4613" s="2">
        <v>3.02</v>
      </c>
      <c r="F4613">
        <v>3.51</v>
      </c>
      <c r="G4613">
        <v>4.04</v>
      </c>
      <c r="H4613" s="8">
        <v>4.5199999999999996</v>
      </c>
    </row>
    <row r="4614" spans="2:8" x14ac:dyDescent="0.25">
      <c r="B4614" s="1">
        <v>41877</v>
      </c>
      <c r="C4614" s="5">
        <v>1.18</v>
      </c>
      <c r="D4614" s="7">
        <v>2.13</v>
      </c>
      <c r="E4614" s="2">
        <v>3</v>
      </c>
      <c r="F4614">
        <v>3.5</v>
      </c>
      <c r="G4614">
        <v>4.03</v>
      </c>
      <c r="H4614" s="8">
        <v>4.53</v>
      </c>
    </row>
    <row r="4615" spans="2:8" x14ac:dyDescent="0.25">
      <c r="B4615" s="1">
        <v>41878</v>
      </c>
      <c r="C4615" s="5">
        <v>1.17</v>
      </c>
      <c r="D4615" s="7">
        <v>2.11</v>
      </c>
      <c r="E4615" s="2">
        <v>2.98</v>
      </c>
      <c r="F4615">
        <v>3.47</v>
      </c>
      <c r="G4615">
        <v>4</v>
      </c>
      <c r="H4615" s="8">
        <v>4.49</v>
      </c>
    </row>
    <row r="4616" spans="2:8" x14ac:dyDescent="0.25">
      <c r="B4616" s="1">
        <v>41879</v>
      </c>
      <c r="C4616" s="5">
        <v>1.17</v>
      </c>
      <c r="D4616" s="7">
        <v>2.1</v>
      </c>
      <c r="E4616" s="2">
        <v>2.96</v>
      </c>
      <c r="F4616">
        <v>3.45</v>
      </c>
      <c r="G4616">
        <v>3.98</v>
      </c>
      <c r="H4616" s="8">
        <v>4.45</v>
      </c>
    </row>
    <row r="4617" spans="2:8" x14ac:dyDescent="0.25">
      <c r="B4617" s="1">
        <v>41880</v>
      </c>
      <c r="C4617" s="5">
        <v>1.1599999999999999</v>
      </c>
      <c r="D4617" s="7">
        <v>2.1</v>
      </c>
      <c r="E4617" s="2">
        <v>2.97</v>
      </c>
      <c r="F4617">
        <v>3.46</v>
      </c>
      <c r="G4617">
        <v>3.99</v>
      </c>
      <c r="H4617" s="8">
        <v>4.46</v>
      </c>
    </row>
    <row r="4618" spans="2:8" x14ac:dyDescent="0.25">
      <c r="B4618" s="1">
        <v>41882</v>
      </c>
      <c r="C4618" s="5">
        <v>1.18</v>
      </c>
      <c r="D4618" s="7">
        <v>2.13</v>
      </c>
      <c r="E4618" s="2">
        <v>2.98</v>
      </c>
      <c r="F4618">
        <v>3.48</v>
      </c>
      <c r="G4618">
        <v>4</v>
      </c>
      <c r="H4618" s="8">
        <v>4.47</v>
      </c>
    </row>
    <row r="4619" spans="2:8" x14ac:dyDescent="0.25">
      <c r="B4619" s="1">
        <v>41883</v>
      </c>
      <c r="C4619" s="5">
        <v>1.18</v>
      </c>
      <c r="D4619" s="7">
        <v>2.13</v>
      </c>
      <c r="E4619" s="2">
        <v>2.98</v>
      </c>
      <c r="F4619">
        <v>3.48</v>
      </c>
      <c r="G4619">
        <v>4</v>
      </c>
      <c r="H4619" s="8">
        <v>4.47</v>
      </c>
    </row>
    <row r="4620" spans="2:8" x14ac:dyDescent="0.25">
      <c r="B4620" s="1">
        <v>41884</v>
      </c>
      <c r="C4620" s="5">
        <v>1.22</v>
      </c>
      <c r="D4620" s="7">
        <v>2.1800000000000002</v>
      </c>
      <c r="E4620" s="2">
        <v>3.03</v>
      </c>
      <c r="F4620">
        <v>3.55</v>
      </c>
      <c r="G4620">
        <v>4.0599999999999996</v>
      </c>
      <c r="H4620" s="8">
        <v>4.5599999999999996</v>
      </c>
    </row>
    <row r="4621" spans="2:8" x14ac:dyDescent="0.25">
      <c r="B4621" s="1">
        <v>41885</v>
      </c>
      <c r="C4621" s="5">
        <v>1.22</v>
      </c>
      <c r="D4621" s="7">
        <v>2.1800000000000002</v>
      </c>
      <c r="E4621" s="2">
        <v>3.03</v>
      </c>
      <c r="F4621">
        <v>3.53</v>
      </c>
      <c r="G4621">
        <v>4.05</v>
      </c>
      <c r="H4621" s="8">
        <v>4.54</v>
      </c>
    </row>
    <row r="4622" spans="2:8" x14ac:dyDescent="0.25">
      <c r="B4622" s="1">
        <v>41886</v>
      </c>
      <c r="C4622" s="5">
        <v>1.23</v>
      </c>
      <c r="D4622" s="7">
        <v>2.2000000000000002</v>
      </c>
      <c r="E4622" s="2">
        <v>3.05</v>
      </c>
      <c r="F4622">
        <v>3.57</v>
      </c>
      <c r="G4622">
        <v>4.09</v>
      </c>
      <c r="H4622" s="8">
        <v>4.59</v>
      </c>
    </row>
    <row r="4623" spans="2:8" x14ac:dyDescent="0.25">
      <c r="B4623" s="1">
        <v>41887</v>
      </c>
      <c r="C4623" s="5">
        <v>1.2</v>
      </c>
      <c r="D4623" s="7">
        <v>2.1800000000000002</v>
      </c>
      <c r="E4623" s="2">
        <v>3.04</v>
      </c>
      <c r="F4623">
        <v>3.58</v>
      </c>
      <c r="G4623">
        <v>4.0999999999999996</v>
      </c>
      <c r="H4623" s="8">
        <v>4.63</v>
      </c>
    </row>
    <row r="4624" spans="2:8" x14ac:dyDescent="0.25">
      <c r="B4624" s="1">
        <v>41890</v>
      </c>
      <c r="C4624" s="5">
        <v>1.21</v>
      </c>
      <c r="D4624" s="7">
        <v>2.2000000000000002</v>
      </c>
      <c r="E4624" s="2">
        <v>3.06</v>
      </c>
      <c r="F4624">
        <v>3.59</v>
      </c>
      <c r="G4624">
        <v>4.1100000000000003</v>
      </c>
      <c r="H4624" s="8">
        <v>4.6100000000000003</v>
      </c>
    </row>
    <row r="4625" spans="2:8" x14ac:dyDescent="0.25">
      <c r="B4625" s="1">
        <v>41891</v>
      </c>
      <c r="C4625" s="5">
        <v>1.25</v>
      </c>
      <c r="D4625" s="7">
        <v>2.2400000000000002</v>
      </c>
      <c r="E4625" s="2">
        <v>3.1</v>
      </c>
      <c r="F4625">
        <v>3.63</v>
      </c>
      <c r="G4625">
        <v>4.1399999999999997</v>
      </c>
      <c r="H4625" s="8">
        <v>4.63</v>
      </c>
    </row>
    <row r="4626" spans="2:8" x14ac:dyDescent="0.25">
      <c r="B4626" s="1">
        <v>41892</v>
      </c>
      <c r="C4626" s="5">
        <v>1.26</v>
      </c>
      <c r="D4626" s="7">
        <v>2.27</v>
      </c>
      <c r="E4626" s="2">
        <v>3.13</v>
      </c>
      <c r="F4626">
        <v>3.67</v>
      </c>
      <c r="G4626">
        <v>4.18</v>
      </c>
      <c r="H4626" s="8">
        <v>4.67</v>
      </c>
    </row>
    <row r="4627" spans="2:8" x14ac:dyDescent="0.25">
      <c r="B4627" s="1">
        <v>41893</v>
      </c>
      <c r="C4627" s="5">
        <v>1.26</v>
      </c>
      <c r="D4627" s="7">
        <v>2.27</v>
      </c>
      <c r="E4627" s="2">
        <v>3.14</v>
      </c>
      <c r="F4627">
        <v>3.67</v>
      </c>
      <c r="G4627">
        <v>4.18</v>
      </c>
      <c r="H4627" s="8">
        <v>4.66</v>
      </c>
    </row>
    <row r="4628" spans="2:8" x14ac:dyDescent="0.25">
      <c r="B4628" s="1">
        <v>41894</v>
      </c>
      <c r="C4628" s="5">
        <v>1.27</v>
      </c>
      <c r="D4628" s="7">
        <v>2.2999999999999998</v>
      </c>
      <c r="E4628" s="2">
        <v>3.19</v>
      </c>
      <c r="F4628">
        <v>3.75</v>
      </c>
      <c r="G4628">
        <v>4.26</v>
      </c>
      <c r="H4628" s="8">
        <v>4.76</v>
      </c>
    </row>
    <row r="4629" spans="2:8" x14ac:dyDescent="0.25">
      <c r="B4629" s="1">
        <v>41897</v>
      </c>
      <c r="C4629" s="5">
        <v>1.25</v>
      </c>
      <c r="D4629" s="7">
        <v>2.2799999999999998</v>
      </c>
      <c r="E4629" s="2">
        <v>3.17</v>
      </c>
      <c r="F4629">
        <v>3.73</v>
      </c>
      <c r="G4629">
        <v>4.2300000000000004</v>
      </c>
      <c r="H4629" s="8">
        <v>4.74</v>
      </c>
    </row>
    <row r="4630" spans="2:8" x14ac:dyDescent="0.25">
      <c r="B4630" s="1">
        <v>41898</v>
      </c>
      <c r="C4630" s="5">
        <v>1.24</v>
      </c>
      <c r="D4630" s="7">
        <v>2.2599999999999998</v>
      </c>
      <c r="E4630" s="2">
        <v>3.16</v>
      </c>
      <c r="F4630">
        <v>3.74</v>
      </c>
      <c r="G4630">
        <v>4.2300000000000004</v>
      </c>
      <c r="H4630" s="8">
        <v>4.76</v>
      </c>
    </row>
    <row r="4631" spans="2:8" x14ac:dyDescent="0.25">
      <c r="B4631" s="1">
        <v>41899</v>
      </c>
      <c r="C4631" s="5">
        <v>1.26</v>
      </c>
      <c r="D4631" s="7">
        <v>2.2999999999999998</v>
      </c>
      <c r="E4631" s="2">
        <v>3.18</v>
      </c>
      <c r="F4631">
        <v>3.74</v>
      </c>
      <c r="G4631">
        <v>4.24</v>
      </c>
      <c r="H4631" s="8">
        <v>4.7699999999999996</v>
      </c>
    </row>
    <row r="4632" spans="2:8" x14ac:dyDescent="0.25">
      <c r="B4632" s="1">
        <v>41900</v>
      </c>
      <c r="C4632" s="5">
        <v>1.28</v>
      </c>
      <c r="D4632" s="7">
        <v>2.3199999999999998</v>
      </c>
      <c r="E4632" s="2">
        <v>3.21</v>
      </c>
      <c r="F4632">
        <v>3.77</v>
      </c>
      <c r="G4632">
        <v>4.26</v>
      </c>
      <c r="H4632" s="8">
        <v>4.76</v>
      </c>
    </row>
    <row r="4633" spans="2:8" x14ac:dyDescent="0.25">
      <c r="B4633" s="1">
        <v>41901</v>
      </c>
      <c r="C4633" s="5">
        <v>1.28</v>
      </c>
      <c r="D4633" s="7">
        <v>2.2999999999999998</v>
      </c>
      <c r="E4633" s="2">
        <v>3.18</v>
      </c>
      <c r="F4633">
        <v>3.73</v>
      </c>
      <c r="G4633">
        <v>4.2300000000000004</v>
      </c>
      <c r="H4633" s="8">
        <v>4.71</v>
      </c>
    </row>
    <row r="4634" spans="2:8" x14ac:dyDescent="0.25">
      <c r="B4634" s="1">
        <v>41904</v>
      </c>
      <c r="C4634" s="5">
        <v>1.24</v>
      </c>
      <c r="D4634" s="7">
        <v>2.27</v>
      </c>
      <c r="E4634" s="2">
        <v>3.15</v>
      </c>
      <c r="F4634">
        <v>3.71</v>
      </c>
      <c r="G4634">
        <v>4.2</v>
      </c>
      <c r="H4634" s="8">
        <v>4.7</v>
      </c>
    </row>
    <row r="4635" spans="2:8" x14ac:dyDescent="0.25">
      <c r="B4635" s="1">
        <v>41905</v>
      </c>
      <c r="C4635" s="5">
        <v>1.24</v>
      </c>
      <c r="D4635" s="7">
        <v>2.25</v>
      </c>
      <c r="E4635" s="2">
        <v>3.14</v>
      </c>
      <c r="F4635">
        <v>3.69</v>
      </c>
      <c r="G4635">
        <v>4.18</v>
      </c>
      <c r="H4635" s="8">
        <v>4.67</v>
      </c>
    </row>
    <row r="4636" spans="2:8" x14ac:dyDescent="0.25">
      <c r="B4636" s="1">
        <v>41906</v>
      </c>
      <c r="C4636" s="5">
        <v>1.26</v>
      </c>
      <c r="D4636" s="7">
        <v>2.29</v>
      </c>
      <c r="E4636" s="2">
        <v>3.17</v>
      </c>
      <c r="F4636">
        <v>3.72</v>
      </c>
      <c r="G4636">
        <v>4.21</v>
      </c>
      <c r="H4636" s="8">
        <v>4.7</v>
      </c>
    </row>
    <row r="4637" spans="2:8" x14ac:dyDescent="0.25">
      <c r="B4637" s="1">
        <v>41907</v>
      </c>
      <c r="C4637" s="5">
        <v>1.24</v>
      </c>
      <c r="D4637" s="7">
        <v>2.25</v>
      </c>
      <c r="E4637" s="2">
        <v>3.13</v>
      </c>
      <c r="F4637">
        <v>3.69</v>
      </c>
      <c r="G4637">
        <v>4.17</v>
      </c>
      <c r="H4637" s="8">
        <v>4.6500000000000004</v>
      </c>
    </row>
    <row r="4638" spans="2:8" x14ac:dyDescent="0.25">
      <c r="B4638" s="1">
        <v>41908</v>
      </c>
      <c r="C4638" s="5">
        <v>1.28</v>
      </c>
      <c r="D4638" s="7">
        <v>2.2999999999999998</v>
      </c>
      <c r="E4638" s="2">
        <v>3.18</v>
      </c>
      <c r="F4638">
        <v>3.73</v>
      </c>
      <c r="G4638">
        <v>4.2</v>
      </c>
      <c r="H4638" s="8">
        <v>4.66</v>
      </c>
    </row>
    <row r="4639" spans="2:8" x14ac:dyDescent="0.25">
      <c r="B4639" s="1">
        <v>41911</v>
      </c>
      <c r="C4639" s="5">
        <v>1.27</v>
      </c>
      <c r="D4639" s="7">
        <v>2.29</v>
      </c>
      <c r="E4639" s="2">
        <v>3.17</v>
      </c>
      <c r="F4639">
        <v>3.71</v>
      </c>
      <c r="G4639">
        <v>4.16</v>
      </c>
      <c r="H4639" s="8">
        <v>4.6500000000000004</v>
      </c>
    </row>
    <row r="4640" spans="2:8" x14ac:dyDescent="0.25">
      <c r="B4640" s="1">
        <v>41912</v>
      </c>
      <c r="C4640" s="5">
        <v>1.34</v>
      </c>
      <c r="D4640" s="7">
        <v>2.35</v>
      </c>
      <c r="E4640" s="2">
        <v>3.21</v>
      </c>
      <c r="F4640">
        <v>3.75</v>
      </c>
      <c r="G4640">
        <v>4.1900000000000004</v>
      </c>
      <c r="H4640" s="8">
        <v>4.7</v>
      </c>
    </row>
    <row r="4641" spans="2:8" x14ac:dyDescent="0.25">
      <c r="B4641" s="1">
        <v>41913</v>
      </c>
      <c r="C4641" s="5">
        <v>1.3</v>
      </c>
      <c r="D4641" s="7">
        <v>2.27</v>
      </c>
      <c r="E4641" s="2">
        <v>3.13</v>
      </c>
      <c r="F4641">
        <v>3.67</v>
      </c>
      <c r="G4641">
        <v>4.1100000000000003</v>
      </c>
      <c r="H4641" s="8">
        <v>4.6100000000000003</v>
      </c>
    </row>
    <row r="4642" spans="2:8" x14ac:dyDescent="0.25">
      <c r="B4642" s="1">
        <v>41914</v>
      </c>
      <c r="C4642" s="5">
        <v>1.31</v>
      </c>
      <c r="D4642" s="7">
        <v>2.29</v>
      </c>
      <c r="E4642" s="2">
        <v>3.16</v>
      </c>
      <c r="F4642">
        <v>3.7</v>
      </c>
      <c r="G4642">
        <v>4.1399999999999997</v>
      </c>
      <c r="H4642" s="8">
        <v>4.6500000000000004</v>
      </c>
    </row>
    <row r="4643" spans="2:8" x14ac:dyDescent="0.25">
      <c r="B4643" s="1">
        <v>41915</v>
      </c>
      <c r="C4643" s="5">
        <v>1.35</v>
      </c>
      <c r="D4643" s="7">
        <v>2.3199999999999998</v>
      </c>
      <c r="E4643" s="2">
        <v>3.17</v>
      </c>
      <c r="F4643">
        <v>3.7</v>
      </c>
      <c r="G4643">
        <v>4.1399999999999997</v>
      </c>
      <c r="H4643" s="8">
        <v>4.62</v>
      </c>
    </row>
    <row r="4644" spans="2:8" x14ac:dyDescent="0.25">
      <c r="B4644" s="1">
        <v>41918</v>
      </c>
      <c r="C4644" s="5">
        <v>1.3</v>
      </c>
      <c r="D4644" s="7">
        <v>2.27</v>
      </c>
      <c r="E4644" s="2">
        <v>3.13</v>
      </c>
      <c r="F4644">
        <v>3.67</v>
      </c>
      <c r="G4644">
        <v>4.1100000000000003</v>
      </c>
      <c r="H4644" s="8">
        <v>4.6100000000000003</v>
      </c>
    </row>
    <row r="4645" spans="2:8" x14ac:dyDescent="0.25">
      <c r="B4645" s="1">
        <v>41919</v>
      </c>
      <c r="C4645" s="5">
        <v>1.27</v>
      </c>
      <c r="D4645" s="7">
        <v>2.2200000000000002</v>
      </c>
      <c r="E4645" s="2">
        <v>3.08</v>
      </c>
      <c r="F4645">
        <v>3.6</v>
      </c>
      <c r="G4645">
        <v>4.04</v>
      </c>
      <c r="H4645" s="8">
        <v>4.54</v>
      </c>
    </row>
    <row r="4646" spans="2:8" x14ac:dyDescent="0.25">
      <c r="B4646" s="1">
        <v>41920</v>
      </c>
      <c r="C4646" s="5">
        <v>1.23</v>
      </c>
      <c r="D4646" s="7">
        <v>2.17</v>
      </c>
      <c r="E4646" s="2">
        <v>3.05</v>
      </c>
      <c r="F4646">
        <v>3.6</v>
      </c>
      <c r="G4646">
        <v>4.03</v>
      </c>
      <c r="H4646" s="8">
        <v>4.55</v>
      </c>
    </row>
    <row r="4647" spans="2:8" x14ac:dyDescent="0.25">
      <c r="B4647" s="1">
        <v>41921</v>
      </c>
      <c r="C4647" s="5">
        <v>1.23</v>
      </c>
      <c r="D4647" s="7">
        <v>2.16</v>
      </c>
      <c r="E4647" s="2">
        <v>3.04</v>
      </c>
      <c r="F4647">
        <v>3.59</v>
      </c>
      <c r="G4647">
        <v>4.03</v>
      </c>
      <c r="H4647" s="8">
        <v>4.55</v>
      </c>
    </row>
    <row r="4648" spans="2:8" x14ac:dyDescent="0.25">
      <c r="B4648" s="1">
        <v>41922</v>
      </c>
      <c r="C4648" s="5">
        <v>1.23</v>
      </c>
      <c r="D4648" s="7">
        <v>2.16</v>
      </c>
      <c r="E4648" s="2">
        <v>3.04</v>
      </c>
      <c r="F4648">
        <v>3.59</v>
      </c>
      <c r="G4648">
        <v>4.01</v>
      </c>
      <c r="H4648" s="8">
        <v>4.54</v>
      </c>
    </row>
    <row r="4649" spans="2:8" x14ac:dyDescent="0.25">
      <c r="B4649" s="1">
        <v>41925</v>
      </c>
      <c r="C4649" s="5">
        <v>1.22</v>
      </c>
      <c r="D4649" s="7">
        <v>2.16</v>
      </c>
      <c r="E4649" s="2">
        <v>3.04</v>
      </c>
      <c r="F4649">
        <v>3.59</v>
      </c>
      <c r="G4649">
        <v>4.01</v>
      </c>
      <c r="H4649" s="8">
        <v>4.54</v>
      </c>
    </row>
    <row r="4650" spans="2:8" x14ac:dyDescent="0.25">
      <c r="B4650" s="1">
        <v>41926</v>
      </c>
      <c r="C4650" s="5">
        <v>1.1499999999999999</v>
      </c>
      <c r="D4650" s="7">
        <v>2.0699999999999998</v>
      </c>
      <c r="E4650" s="2">
        <v>2.94</v>
      </c>
      <c r="F4650">
        <v>3.5</v>
      </c>
      <c r="G4650">
        <v>3.92</v>
      </c>
      <c r="H4650" s="8">
        <v>4.4800000000000004</v>
      </c>
    </row>
    <row r="4651" spans="2:8" x14ac:dyDescent="0.25">
      <c r="B4651" s="1">
        <v>41927</v>
      </c>
      <c r="C4651" s="5">
        <v>1.1100000000000001</v>
      </c>
      <c r="D4651" s="7">
        <v>1.98</v>
      </c>
      <c r="E4651" s="2">
        <v>2.86</v>
      </c>
      <c r="F4651">
        <v>3.44</v>
      </c>
      <c r="G4651">
        <v>3.85</v>
      </c>
      <c r="H4651" s="8">
        <v>4.45</v>
      </c>
    </row>
    <row r="4652" spans="2:8" x14ac:dyDescent="0.25">
      <c r="B4652" s="1">
        <v>41928</v>
      </c>
      <c r="C4652" s="5">
        <v>1.17</v>
      </c>
      <c r="D4652" s="7">
        <v>2.0499999999999998</v>
      </c>
      <c r="E4652" s="2">
        <v>2.93</v>
      </c>
      <c r="F4652">
        <v>3.51</v>
      </c>
      <c r="G4652">
        <v>3.92</v>
      </c>
      <c r="H4652" s="8">
        <v>4.5</v>
      </c>
    </row>
    <row r="4653" spans="2:8" x14ac:dyDescent="0.25">
      <c r="B4653" s="1">
        <v>41929</v>
      </c>
      <c r="C4653" s="5">
        <v>1.2</v>
      </c>
      <c r="D4653" s="7">
        <v>2.09</v>
      </c>
      <c r="E4653" s="2">
        <v>2.97</v>
      </c>
      <c r="F4653">
        <v>3.53</v>
      </c>
      <c r="G4653">
        <v>3.95</v>
      </c>
      <c r="H4653" s="8">
        <v>4.51</v>
      </c>
    </row>
    <row r="4654" spans="2:8" x14ac:dyDescent="0.25">
      <c r="B4654" s="1">
        <v>41932</v>
      </c>
      <c r="C4654" s="5">
        <v>1.17</v>
      </c>
      <c r="D4654" s="7">
        <v>2.06</v>
      </c>
      <c r="E4654" s="2">
        <v>2.94</v>
      </c>
      <c r="F4654">
        <v>3.51</v>
      </c>
      <c r="G4654">
        <v>3.94</v>
      </c>
      <c r="H4654" s="8">
        <v>4.51</v>
      </c>
    </row>
    <row r="4655" spans="2:8" x14ac:dyDescent="0.25">
      <c r="B4655" s="1">
        <v>41933</v>
      </c>
      <c r="C4655" s="5">
        <v>1.17</v>
      </c>
      <c r="D4655" s="7">
        <v>2.0699999999999998</v>
      </c>
      <c r="E4655" s="2">
        <v>2.95</v>
      </c>
      <c r="F4655">
        <v>3.52</v>
      </c>
      <c r="G4655">
        <v>3.96</v>
      </c>
      <c r="H4655" s="8">
        <v>4.5199999999999996</v>
      </c>
    </row>
    <row r="4656" spans="2:8" x14ac:dyDescent="0.25">
      <c r="B4656" s="1">
        <v>41934</v>
      </c>
      <c r="C4656" s="5">
        <v>1.19</v>
      </c>
      <c r="D4656" s="7">
        <v>2.1</v>
      </c>
      <c r="E4656" s="2">
        <v>2.98</v>
      </c>
      <c r="F4656">
        <v>3.54</v>
      </c>
      <c r="G4656">
        <v>3.98</v>
      </c>
      <c r="H4656" s="8">
        <v>4.53</v>
      </c>
    </row>
    <row r="4657" spans="2:8" x14ac:dyDescent="0.25">
      <c r="B4657" s="1">
        <v>41935</v>
      </c>
      <c r="C4657" s="5">
        <v>1.22</v>
      </c>
      <c r="D4657" s="7">
        <v>2.15</v>
      </c>
      <c r="E4657" s="2">
        <v>3.03</v>
      </c>
      <c r="F4657">
        <v>3.58</v>
      </c>
      <c r="G4657">
        <v>4.01</v>
      </c>
      <c r="H4657" s="8">
        <v>4.58</v>
      </c>
    </row>
    <row r="4658" spans="2:8" x14ac:dyDescent="0.25">
      <c r="B4658" s="1">
        <v>41936</v>
      </c>
      <c r="C4658" s="5">
        <v>1.22</v>
      </c>
      <c r="D4658" s="7">
        <v>2.14</v>
      </c>
      <c r="E4658" s="2">
        <v>3.02</v>
      </c>
      <c r="F4658">
        <v>3.57</v>
      </c>
      <c r="G4658">
        <v>4.01</v>
      </c>
      <c r="H4658" s="8">
        <v>4.59</v>
      </c>
    </row>
    <row r="4659" spans="2:8" x14ac:dyDescent="0.25">
      <c r="B4659" s="1">
        <v>41939</v>
      </c>
      <c r="C4659" s="5">
        <v>1.19</v>
      </c>
      <c r="D4659" s="7">
        <v>2.13</v>
      </c>
      <c r="E4659" s="2">
        <v>3.01</v>
      </c>
      <c r="F4659">
        <v>3.56</v>
      </c>
      <c r="G4659">
        <v>4</v>
      </c>
      <c r="H4659" s="8">
        <v>4.57</v>
      </c>
    </row>
    <row r="4660" spans="2:8" x14ac:dyDescent="0.25">
      <c r="B4660" s="1">
        <v>41940</v>
      </c>
      <c r="C4660" s="5">
        <v>1.21</v>
      </c>
      <c r="D4660" s="7">
        <v>2.14</v>
      </c>
      <c r="E4660" s="2">
        <v>3.02</v>
      </c>
      <c r="F4660">
        <v>3.58</v>
      </c>
      <c r="G4660">
        <v>4.0199999999999996</v>
      </c>
      <c r="H4660" s="8">
        <v>4.5999999999999996</v>
      </c>
    </row>
    <row r="4661" spans="2:8" x14ac:dyDescent="0.25">
      <c r="B4661" s="1">
        <v>41941</v>
      </c>
      <c r="C4661" s="5">
        <v>1.28</v>
      </c>
      <c r="D4661" s="7">
        <v>2.23</v>
      </c>
      <c r="E4661" s="2">
        <v>3.09</v>
      </c>
      <c r="F4661">
        <v>3.61</v>
      </c>
      <c r="G4661">
        <v>4.05</v>
      </c>
      <c r="H4661" s="8">
        <v>4.57</v>
      </c>
    </row>
    <row r="4662" spans="2:8" x14ac:dyDescent="0.25">
      <c r="B4662" s="1">
        <v>41942</v>
      </c>
      <c r="C4662" s="5">
        <v>1.26</v>
      </c>
      <c r="D4662" s="7">
        <v>2.21</v>
      </c>
      <c r="E4662" s="2">
        <v>3.07</v>
      </c>
      <c r="F4662">
        <v>3.6</v>
      </c>
      <c r="G4662">
        <v>4.04</v>
      </c>
      <c r="H4662" s="8">
        <v>4.58</v>
      </c>
    </row>
    <row r="4663" spans="2:8" x14ac:dyDescent="0.25">
      <c r="B4663" s="1">
        <v>41943</v>
      </c>
      <c r="C4663" s="5">
        <v>1.33</v>
      </c>
      <c r="D4663" s="7">
        <v>2.27</v>
      </c>
      <c r="E4663" s="2">
        <v>3.12</v>
      </c>
      <c r="F4663">
        <v>3.63</v>
      </c>
      <c r="G4663">
        <v>4.09</v>
      </c>
      <c r="H4663" s="8">
        <v>4.6100000000000003</v>
      </c>
    </row>
    <row r="4664" spans="2:8" x14ac:dyDescent="0.25">
      <c r="B4664" s="1">
        <v>41946</v>
      </c>
      <c r="C4664" s="5">
        <v>1.33</v>
      </c>
      <c r="D4664" s="7">
        <v>2.29</v>
      </c>
      <c r="E4664" s="2">
        <v>3.14</v>
      </c>
      <c r="F4664">
        <v>3.65</v>
      </c>
      <c r="G4664">
        <v>4.1100000000000003</v>
      </c>
      <c r="H4664" s="8">
        <v>4.62</v>
      </c>
    </row>
    <row r="4665" spans="2:8" x14ac:dyDescent="0.25">
      <c r="B4665" s="1">
        <v>41947</v>
      </c>
      <c r="C4665" s="5">
        <v>1.34</v>
      </c>
      <c r="D4665" s="7">
        <v>2.29</v>
      </c>
      <c r="E4665" s="2">
        <v>3.14</v>
      </c>
      <c r="F4665">
        <v>3.66</v>
      </c>
      <c r="G4665">
        <v>4.1100000000000003</v>
      </c>
      <c r="H4665" s="8">
        <v>4.62</v>
      </c>
    </row>
    <row r="4666" spans="2:8" x14ac:dyDescent="0.25">
      <c r="B4666" s="1">
        <v>41948</v>
      </c>
      <c r="C4666" s="5">
        <v>1.36</v>
      </c>
      <c r="D4666" s="7">
        <v>2.2999999999999998</v>
      </c>
      <c r="E4666" s="2">
        <v>3.15</v>
      </c>
      <c r="F4666">
        <v>3.66</v>
      </c>
      <c r="G4666">
        <v>4.12</v>
      </c>
      <c r="H4666" s="8">
        <v>4.63</v>
      </c>
    </row>
    <row r="4667" spans="2:8" x14ac:dyDescent="0.25">
      <c r="B4667" s="1">
        <v>41949</v>
      </c>
      <c r="C4667" s="5">
        <v>1.38</v>
      </c>
      <c r="D4667" s="7">
        <v>2.33</v>
      </c>
      <c r="E4667" s="2">
        <v>3.18</v>
      </c>
      <c r="F4667">
        <v>3.69</v>
      </c>
      <c r="G4667">
        <v>4.1399999999999997</v>
      </c>
      <c r="H4667" s="8">
        <v>4.66</v>
      </c>
    </row>
    <row r="4668" spans="2:8" x14ac:dyDescent="0.25">
      <c r="B4668" s="1">
        <v>41950</v>
      </c>
      <c r="C4668" s="5">
        <v>1.35</v>
      </c>
      <c r="D4668" s="7">
        <v>2.2799999999999998</v>
      </c>
      <c r="E4668" s="2">
        <v>3.13</v>
      </c>
      <c r="F4668">
        <v>3.65</v>
      </c>
      <c r="G4668">
        <v>4.09</v>
      </c>
      <c r="H4668" s="8">
        <v>4.62</v>
      </c>
    </row>
    <row r="4669" spans="2:8" x14ac:dyDescent="0.25">
      <c r="B4669" s="1">
        <v>41953</v>
      </c>
      <c r="C4669" s="5">
        <v>1.37</v>
      </c>
      <c r="D4669" s="7">
        <v>2.31</v>
      </c>
      <c r="E4669" s="2">
        <v>3.16</v>
      </c>
      <c r="F4669">
        <v>3.68</v>
      </c>
      <c r="G4669">
        <v>4.13</v>
      </c>
      <c r="H4669" s="8">
        <v>4.66</v>
      </c>
    </row>
    <row r="4670" spans="2:8" x14ac:dyDescent="0.25">
      <c r="B4670" s="1">
        <v>41954</v>
      </c>
      <c r="C4670" s="5">
        <v>1.37</v>
      </c>
      <c r="D4670" s="7">
        <v>2.31</v>
      </c>
      <c r="E4670" s="2">
        <v>3.16</v>
      </c>
      <c r="F4670">
        <v>3.68</v>
      </c>
      <c r="G4670">
        <v>4.13</v>
      </c>
      <c r="H4670" s="8">
        <v>4.66</v>
      </c>
    </row>
    <row r="4671" spans="2:8" x14ac:dyDescent="0.25">
      <c r="B4671" s="1">
        <v>41955</v>
      </c>
      <c r="C4671" s="5">
        <v>1.37</v>
      </c>
      <c r="D4671" s="7">
        <v>2.3199999999999998</v>
      </c>
      <c r="E4671" s="2">
        <v>3.16</v>
      </c>
      <c r="F4671">
        <v>3.69</v>
      </c>
      <c r="G4671">
        <v>4.13</v>
      </c>
      <c r="H4671" s="8">
        <v>4.66</v>
      </c>
    </row>
    <row r="4672" spans="2:8" x14ac:dyDescent="0.25">
      <c r="B4672" s="1">
        <v>41956</v>
      </c>
      <c r="C4672" s="5">
        <v>1.35</v>
      </c>
      <c r="D4672" s="7">
        <v>2.31</v>
      </c>
      <c r="E4672" s="2">
        <v>3.15</v>
      </c>
      <c r="F4672">
        <v>3.67</v>
      </c>
      <c r="G4672">
        <v>4.12</v>
      </c>
      <c r="H4672" s="8">
        <v>4.67</v>
      </c>
    </row>
    <row r="4673" spans="2:8" x14ac:dyDescent="0.25">
      <c r="B4673" s="1">
        <v>41957</v>
      </c>
      <c r="C4673" s="5">
        <v>1.35</v>
      </c>
      <c r="D4673" s="7">
        <v>2.29</v>
      </c>
      <c r="E4673" s="2">
        <v>3.15</v>
      </c>
      <c r="F4673">
        <v>3.67</v>
      </c>
      <c r="G4673">
        <v>4.1100000000000003</v>
      </c>
      <c r="H4673" s="8">
        <v>4.6500000000000004</v>
      </c>
    </row>
    <row r="4674" spans="2:8" x14ac:dyDescent="0.25">
      <c r="B4674" s="1">
        <v>41960</v>
      </c>
      <c r="C4674" s="5">
        <v>1.37</v>
      </c>
      <c r="D4674" s="7">
        <v>2.3199999999999998</v>
      </c>
      <c r="E4674" s="2">
        <v>3.18</v>
      </c>
      <c r="F4674">
        <v>3.7</v>
      </c>
      <c r="G4674">
        <v>4.1399999999999997</v>
      </c>
      <c r="H4674" s="8">
        <v>4.67</v>
      </c>
    </row>
    <row r="4675" spans="2:8" x14ac:dyDescent="0.25">
      <c r="B4675" s="1">
        <v>41961</v>
      </c>
      <c r="C4675" s="5">
        <v>1.37</v>
      </c>
      <c r="D4675" s="7">
        <v>2.31</v>
      </c>
      <c r="E4675" s="2">
        <v>3.17</v>
      </c>
      <c r="F4675">
        <v>3.7</v>
      </c>
      <c r="G4675">
        <v>4.13</v>
      </c>
      <c r="H4675" s="8">
        <v>4.67</v>
      </c>
    </row>
    <row r="4676" spans="2:8" x14ac:dyDescent="0.25">
      <c r="B4676" s="1">
        <v>41962</v>
      </c>
      <c r="C4676" s="5">
        <v>1.39</v>
      </c>
      <c r="D4676" s="7">
        <v>2.34</v>
      </c>
      <c r="E4676" s="2">
        <v>3.2</v>
      </c>
      <c r="F4676">
        <v>3.73</v>
      </c>
      <c r="G4676">
        <v>4.16</v>
      </c>
      <c r="H4676" s="8">
        <v>4.71</v>
      </c>
    </row>
    <row r="4677" spans="2:8" x14ac:dyDescent="0.25">
      <c r="B4677" s="1">
        <v>41963</v>
      </c>
      <c r="C4677" s="5">
        <v>1.38</v>
      </c>
      <c r="D4677" s="7">
        <v>2.33</v>
      </c>
      <c r="E4677" s="2">
        <v>3.19</v>
      </c>
      <c r="F4677">
        <v>3.71</v>
      </c>
      <c r="G4677">
        <v>4.1500000000000004</v>
      </c>
      <c r="H4677" s="8">
        <v>4.6900000000000004</v>
      </c>
    </row>
    <row r="4678" spans="2:8" x14ac:dyDescent="0.25">
      <c r="B4678" s="1">
        <v>41964</v>
      </c>
      <c r="C4678" s="5">
        <v>1.37</v>
      </c>
      <c r="D4678" s="7">
        <v>2.31</v>
      </c>
      <c r="E4678" s="2">
        <v>3.16</v>
      </c>
      <c r="F4678">
        <v>3.68</v>
      </c>
      <c r="G4678">
        <v>4.12</v>
      </c>
      <c r="H4678" s="8">
        <v>4.6500000000000004</v>
      </c>
    </row>
    <row r="4679" spans="2:8" x14ac:dyDescent="0.25">
      <c r="B4679" s="1">
        <v>41967</v>
      </c>
      <c r="C4679" s="5">
        <v>1.36</v>
      </c>
      <c r="D4679" s="7">
        <v>2.2999999999999998</v>
      </c>
      <c r="E4679" s="2">
        <v>3.15</v>
      </c>
      <c r="F4679">
        <v>3.67</v>
      </c>
      <c r="G4679">
        <v>4.1100000000000003</v>
      </c>
      <c r="H4679" s="8">
        <v>4.6399999999999997</v>
      </c>
    </row>
    <row r="4680" spans="2:8" x14ac:dyDescent="0.25">
      <c r="B4680" s="1">
        <v>41968</v>
      </c>
      <c r="C4680" s="5">
        <v>1.35</v>
      </c>
      <c r="D4680" s="7">
        <v>2.27</v>
      </c>
      <c r="E4680" s="2">
        <v>3.11</v>
      </c>
      <c r="F4680">
        <v>3.62</v>
      </c>
      <c r="G4680">
        <v>4.0599999999999996</v>
      </c>
      <c r="H4680" s="8">
        <v>4.59</v>
      </c>
    </row>
    <row r="4681" spans="2:8" x14ac:dyDescent="0.25">
      <c r="B4681" s="1">
        <v>41969</v>
      </c>
      <c r="C4681" s="5">
        <v>1.34</v>
      </c>
      <c r="D4681" s="7">
        <v>2.25</v>
      </c>
      <c r="E4681" s="2">
        <v>3.08</v>
      </c>
      <c r="F4681">
        <v>3.59</v>
      </c>
      <c r="G4681">
        <v>4.03</v>
      </c>
      <c r="H4681" s="8">
        <v>4.5599999999999996</v>
      </c>
    </row>
    <row r="4682" spans="2:8" x14ac:dyDescent="0.25">
      <c r="B4682" s="1">
        <v>41970</v>
      </c>
      <c r="C4682" s="5">
        <v>1.34</v>
      </c>
      <c r="D4682" s="7">
        <v>2.25</v>
      </c>
      <c r="E4682" s="2">
        <v>3.08</v>
      </c>
      <c r="F4682">
        <v>3.59</v>
      </c>
      <c r="G4682">
        <v>4.03</v>
      </c>
      <c r="H4682" s="8">
        <v>4.5599999999999996</v>
      </c>
    </row>
    <row r="4683" spans="2:8" x14ac:dyDescent="0.25">
      <c r="B4683" s="1">
        <v>41971</v>
      </c>
      <c r="C4683" s="5">
        <v>1.31</v>
      </c>
      <c r="D4683" s="7">
        <v>2.21</v>
      </c>
      <c r="E4683" s="2">
        <v>3.05</v>
      </c>
      <c r="F4683">
        <v>3.56</v>
      </c>
      <c r="G4683">
        <v>4</v>
      </c>
      <c r="H4683" s="8">
        <v>4.54</v>
      </c>
    </row>
    <row r="4684" spans="2:8" x14ac:dyDescent="0.25">
      <c r="B4684" s="1">
        <v>41973</v>
      </c>
      <c r="C4684" s="5">
        <v>1.34</v>
      </c>
      <c r="D4684" s="7">
        <v>2.23</v>
      </c>
      <c r="E4684" s="2">
        <v>3.04</v>
      </c>
      <c r="F4684">
        <v>3.59</v>
      </c>
      <c r="G4684">
        <v>4.04</v>
      </c>
      <c r="H4684" s="8">
        <v>4.5599999999999996</v>
      </c>
    </row>
    <row r="4685" spans="2:8" x14ac:dyDescent="0.25">
      <c r="B4685" s="1">
        <v>41974</v>
      </c>
      <c r="C4685" s="5">
        <v>1.35</v>
      </c>
      <c r="D4685" s="7">
        <v>2.25</v>
      </c>
      <c r="E4685" s="2">
        <v>3.07</v>
      </c>
      <c r="F4685">
        <v>3.63</v>
      </c>
      <c r="G4685">
        <v>4.08</v>
      </c>
      <c r="H4685" s="8">
        <v>4.6100000000000003</v>
      </c>
    </row>
    <row r="4686" spans="2:8" x14ac:dyDescent="0.25">
      <c r="B4686" s="1">
        <v>41975</v>
      </c>
      <c r="C4686" s="5">
        <v>1.41</v>
      </c>
      <c r="D4686" s="7">
        <v>2.3199999999999998</v>
      </c>
      <c r="E4686" s="2">
        <v>3.14</v>
      </c>
      <c r="F4686">
        <v>3.69</v>
      </c>
      <c r="G4686">
        <v>4.1399999999999997</v>
      </c>
      <c r="H4686" s="8">
        <v>4.67</v>
      </c>
    </row>
    <row r="4687" spans="2:8" x14ac:dyDescent="0.25">
      <c r="B4687" s="1">
        <v>41976</v>
      </c>
      <c r="C4687" s="5">
        <v>1.44</v>
      </c>
      <c r="D4687" s="7">
        <v>2.34</v>
      </c>
      <c r="E4687" s="2">
        <v>3.15</v>
      </c>
      <c r="F4687">
        <v>3.7</v>
      </c>
      <c r="G4687">
        <v>4.1500000000000004</v>
      </c>
      <c r="H4687" s="8">
        <v>4.66</v>
      </c>
    </row>
    <row r="4688" spans="2:8" x14ac:dyDescent="0.25">
      <c r="B4688" s="1">
        <v>41977</v>
      </c>
      <c r="C4688" s="5">
        <v>1.42</v>
      </c>
      <c r="D4688" s="7">
        <v>2.33</v>
      </c>
      <c r="E4688" s="2">
        <v>3.14</v>
      </c>
      <c r="F4688">
        <v>3.67</v>
      </c>
      <c r="G4688">
        <v>4.12</v>
      </c>
      <c r="H4688" s="8">
        <v>4.63</v>
      </c>
    </row>
    <row r="4689" spans="2:8" x14ac:dyDescent="0.25">
      <c r="B4689" s="1">
        <v>41978</v>
      </c>
      <c r="C4689" s="5">
        <v>1.53</v>
      </c>
      <c r="D4689" s="7">
        <v>2.42</v>
      </c>
      <c r="E4689" s="2">
        <v>3.21</v>
      </c>
      <c r="F4689">
        <v>3.72</v>
      </c>
      <c r="G4689">
        <v>4.17</v>
      </c>
      <c r="H4689" s="8">
        <v>4.6399999999999997</v>
      </c>
    </row>
    <row r="4690" spans="2:8" x14ac:dyDescent="0.25">
      <c r="B4690" s="1">
        <v>41981</v>
      </c>
      <c r="C4690" s="5">
        <v>1.52</v>
      </c>
      <c r="D4690" s="7">
        <v>2.42</v>
      </c>
      <c r="E4690" s="2">
        <v>3.19</v>
      </c>
      <c r="F4690">
        <v>3.69</v>
      </c>
      <c r="G4690">
        <v>4.1399999999999997</v>
      </c>
      <c r="H4690" s="8">
        <v>4.5999999999999996</v>
      </c>
    </row>
    <row r="4691" spans="2:8" x14ac:dyDescent="0.25">
      <c r="B4691" s="1">
        <v>41982</v>
      </c>
      <c r="C4691" s="5">
        <v>1.52</v>
      </c>
      <c r="D4691" s="7">
        <v>2.4</v>
      </c>
      <c r="E4691" s="2">
        <v>3.18</v>
      </c>
      <c r="F4691">
        <v>3.68</v>
      </c>
      <c r="G4691">
        <v>4.12</v>
      </c>
      <c r="H4691" s="8">
        <v>4.59</v>
      </c>
    </row>
    <row r="4692" spans="2:8" x14ac:dyDescent="0.25">
      <c r="B4692" s="1">
        <v>41983</v>
      </c>
      <c r="C4692" s="5">
        <v>1.48</v>
      </c>
      <c r="D4692" s="7">
        <v>2.36</v>
      </c>
      <c r="E4692" s="2">
        <v>3.15</v>
      </c>
      <c r="F4692">
        <v>3.66</v>
      </c>
      <c r="G4692">
        <v>4.09</v>
      </c>
      <c r="H4692" s="8">
        <v>4.57</v>
      </c>
    </row>
    <row r="4693" spans="2:8" x14ac:dyDescent="0.25">
      <c r="B4693" s="1">
        <v>41984</v>
      </c>
      <c r="C4693" s="5">
        <v>1.53</v>
      </c>
      <c r="D4693" s="7">
        <v>2.4</v>
      </c>
      <c r="E4693" s="2">
        <v>3.18</v>
      </c>
      <c r="F4693">
        <v>3.68</v>
      </c>
      <c r="G4693">
        <v>4.1100000000000003</v>
      </c>
      <c r="H4693" s="8">
        <v>4.57</v>
      </c>
    </row>
    <row r="4694" spans="2:8" x14ac:dyDescent="0.25">
      <c r="B4694" s="1">
        <v>41985</v>
      </c>
      <c r="C4694" s="5">
        <v>1.47</v>
      </c>
      <c r="D4694" s="7">
        <v>2.34</v>
      </c>
      <c r="E4694" s="2">
        <v>3.13</v>
      </c>
      <c r="F4694">
        <v>3.65</v>
      </c>
      <c r="G4694">
        <v>4.0599999999999996</v>
      </c>
      <c r="H4694" s="8">
        <v>4.53</v>
      </c>
    </row>
    <row r="4695" spans="2:8" x14ac:dyDescent="0.25">
      <c r="B4695" s="1">
        <v>41988</v>
      </c>
      <c r="C4695" s="5">
        <v>1.56</v>
      </c>
      <c r="D4695" s="7">
        <v>2.42</v>
      </c>
      <c r="E4695" s="2">
        <v>3.19</v>
      </c>
      <c r="F4695">
        <v>3.68</v>
      </c>
      <c r="G4695">
        <v>4.09</v>
      </c>
      <c r="H4695" s="8">
        <v>4.54</v>
      </c>
    </row>
    <row r="4696" spans="2:8" x14ac:dyDescent="0.25">
      <c r="B4696" s="1">
        <v>41989</v>
      </c>
      <c r="C4696" s="5">
        <v>1.57</v>
      </c>
      <c r="D4696" s="7">
        <v>2.41</v>
      </c>
      <c r="E4696" s="2">
        <v>3.2</v>
      </c>
      <c r="F4696">
        <v>3.69</v>
      </c>
      <c r="G4696">
        <v>4.09</v>
      </c>
      <c r="H4696" s="8">
        <v>4.5199999999999996</v>
      </c>
    </row>
    <row r="4697" spans="2:8" x14ac:dyDescent="0.25">
      <c r="B4697" s="1">
        <v>41990</v>
      </c>
      <c r="C4697" s="5">
        <v>1.64</v>
      </c>
      <c r="D4697" s="7">
        <v>2.4900000000000002</v>
      </c>
      <c r="E4697" s="2">
        <v>3.27</v>
      </c>
      <c r="F4697">
        <v>3.74</v>
      </c>
      <c r="G4697">
        <v>4.1399999999999997</v>
      </c>
      <c r="H4697" s="8">
        <v>4.57</v>
      </c>
    </row>
    <row r="4698" spans="2:8" x14ac:dyDescent="0.25">
      <c r="B4698" s="1">
        <v>41991</v>
      </c>
      <c r="C4698" s="5">
        <v>1.62</v>
      </c>
      <c r="D4698" s="7">
        <v>2.4900000000000002</v>
      </c>
      <c r="E4698" s="2">
        <v>3.28</v>
      </c>
      <c r="F4698">
        <v>3.75</v>
      </c>
      <c r="G4698">
        <v>4.16</v>
      </c>
      <c r="H4698" s="8">
        <v>4.5999999999999996</v>
      </c>
    </row>
    <row r="4699" spans="2:8" x14ac:dyDescent="0.25">
      <c r="B4699" s="1">
        <v>41992</v>
      </c>
      <c r="C4699" s="5">
        <v>1.62</v>
      </c>
      <c r="D4699" s="7">
        <v>2.48</v>
      </c>
      <c r="E4699" s="2">
        <v>3.26</v>
      </c>
      <c r="F4699">
        <v>3.71</v>
      </c>
      <c r="G4699">
        <v>4.13</v>
      </c>
      <c r="H4699" s="8">
        <v>4.55</v>
      </c>
    </row>
    <row r="4700" spans="2:8" x14ac:dyDescent="0.25">
      <c r="B4700" s="1">
        <v>41995</v>
      </c>
      <c r="C4700" s="5">
        <v>1.62</v>
      </c>
      <c r="D4700" s="7">
        <v>2.48</v>
      </c>
      <c r="E4700" s="2">
        <v>3.24</v>
      </c>
      <c r="F4700">
        <v>3.69</v>
      </c>
      <c r="G4700">
        <v>4.1100000000000003</v>
      </c>
      <c r="H4700" s="8">
        <v>4.5199999999999996</v>
      </c>
    </row>
    <row r="4701" spans="2:8" x14ac:dyDescent="0.25">
      <c r="B4701" s="1">
        <v>41996</v>
      </c>
      <c r="C4701" s="5">
        <v>1.66</v>
      </c>
      <c r="D4701" s="7">
        <v>2.5299999999999998</v>
      </c>
      <c r="E4701" s="2">
        <v>3.3</v>
      </c>
      <c r="F4701">
        <v>3.76</v>
      </c>
      <c r="G4701">
        <v>4.1900000000000004</v>
      </c>
      <c r="H4701" s="8">
        <v>4.6100000000000003</v>
      </c>
    </row>
    <row r="4702" spans="2:8" x14ac:dyDescent="0.25">
      <c r="B4702" s="1">
        <v>41997</v>
      </c>
      <c r="C4702" s="5">
        <v>1.66</v>
      </c>
      <c r="D4702" s="7">
        <v>2.5499999999999998</v>
      </c>
      <c r="E4702" s="2">
        <v>3.31</v>
      </c>
      <c r="F4702">
        <v>3.76</v>
      </c>
      <c r="G4702">
        <v>4.1900000000000004</v>
      </c>
      <c r="H4702" s="8">
        <v>4.59</v>
      </c>
    </row>
    <row r="4703" spans="2:8" x14ac:dyDescent="0.25">
      <c r="B4703" s="1">
        <v>41999</v>
      </c>
      <c r="C4703" s="5">
        <v>1.67</v>
      </c>
      <c r="D4703" s="7">
        <v>2.5499999999999998</v>
      </c>
      <c r="E4703" s="2">
        <v>3.31</v>
      </c>
      <c r="F4703">
        <v>3.75</v>
      </c>
      <c r="G4703">
        <v>4.18</v>
      </c>
      <c r="H4703" s="8">
        <v>4.57</v>
      </c>
    </row>
    <row r="4704" spans="2:8" x14ac:dyDescent="0.25">
      <c r="B4704" s="1">
        <v>42002</v>
      </c>
      <c r="C4704" s="5">
        <v>1.62</v>
      </c>
      <c r="D4704" s="7">
        <v>2.5</v>
      </c>
      <c r="E4704" s="2">
        <v>3.26</v>
      </c>
      <c r="F4704">
        <v>3.71</v>
      </c>
      <c r="G4704">
        <v>4.1399999999999997</v>
      </c>
      <c r="H4704" s="8">
        <v>4.53</v>
      </c>
    </row>
    <row r="4705" spans="2:8" x14ac:dyDescent="0.25">
      <c r="B4705" s="1">
        <v>42003</v>
      </c>
      <c r="C4705" s="5">
        <v>1.6</v>
      </c>
      <c r="D4705" s="7">
        <v>2.48</v>
      </c>
      <c r="E4705" s="2">
        <v>3.24</v>
      </c>
      <c r="F4705">
        <v>3.7</v>
      </c>
      <c r="G4705">
        <v>4.13</v>
      </c>
      <c r="H4705" s="8">
        <v>4.51</v>
      </c>
    </row>
    <row r="4706" spans="2:8" x14ac:dyDescent="0.25">
      <c r="B4706" s="1">
        <v>42004</v>
      </c>
      <c r="C4706" s="5">
        <v>1.63</v>
      </c>
      <c r="D4706" s="7">
        <v>2.4900000000000002</v>
      </c>
      <c r="E4706" s="2">
        <v>3.25</v>
      </c>
      <c r="F4706">
        <v>3.68</v>
      </c>
      <c r="G4706">
        <v>4.09</v>
      </c>
      <c r="H4706" s="8">
        <v>4.51</v>
      </c>
    </row>
    <row r="4707" spans="2:8" x14ac:dyDescent="0.25">
      <c r="B4707" s="1">
        <v>42006</v>
      </c>
      <c r="C4707" s="5">
        <v>1.61</v>
      </c>
      <c r="D4707" s="7">
        <v>2.46</v>
      </c>
      <c r="E4707" s="2">
        <v>3.21</v>
      </c>
      <c r="F4707">
        <v>3.64</v>
      </c>
      <c r="G4707">
        <v>4.05</v>
      </c>
      <c r="H4707" s="8">
        <v>4.46</v>
      </c>
    </row>
    <row r="4708" spans="2:8" x14ac:dyDescent="0.25">
      <c r="B4708" s="1">
        <v>42009</v>
      </c>
      <c r="C4708" s="5">
        <v>1.61</v>
      </c>
      <c r="D4708" s="7">
        <v>2.4300000000000002</v>
      </c>
      <c r="E4708" s="2">
        <v>3.18</v>
      </c>
      <c r="F4708">
        <v>3.59</v>
      </c>
      <c r="G4708">
        <v>4</v>
      </c>
      <c r="H4708" s="8">
        <v>4.4000000000000004</v>
      </c>
    </row>
    <row r="4709" spans="2:8" x14ac:dyDescent="0.25">
      <c r="B4709" s="1">
        <v>42010</v>
      </c>
      <c r="C4709" s="5">
        <v>1.59</v>
      </c>
      <c r="D4709" s="7">
        <v>2.39</v>
      </c>
      <c r="E4709" s="2">
        <v>3.13</v>
      </c>
      <c r="F4709">
        <v>3.54</v>
      </c>
      <c r="G4709">
        <v>3.94</v>
      </c>
      <c r="H4709" s="8">
        <v>4.33</v>
      </c>
    </row>
    <row r="4710" spans="2:8" x14ac:dyDescent="0.25">
      <c r="B4710" s="1">
        <v>42011</v>
      </c>
      <c r="C4710" s="5">
        <v>1.59</v>
      </c>
      <c r="D4710" s="7">
        <v>2.38</v>
      </c>
      <c r="E4710" s="2">
        <v>3.11</v>
      </c>
      <c r="F4710">
        <v>3.53</v>
      </c>
      <c r="G4710">
        <v>3.93</v>
      </c>
      <c r="H4710" s="8">
        <v>4.33</v>
      </c>
    </row>
    <row r="4711" spans="2:8" x14ac:dyDescent="0.25">
      <c r="B4711" s="1">
        <v>42012</v>
      </c>
      <c r="C4711" s="5">
        <v>1.58</v>
      </c>
      <c r="D4711" s="7">
        <v>2.37</v>
      </c>
      <c r="E4711" s="2">
        <v>3.12</v>
      </c>
      <c r="F4711">
        <v>3.57</v>
      </c>
      <c r="G4711">
        <v>3.97</v>
      </c>
      <c r="H4711" s="8">
        <v>4.4000000000000004</v>
      </c>
    </row>
    <row r="4712" spans="2:8" x14ac:dyDescent="0.25">
      <c r="B4712" s="1">
        <v>42013</v>
      </c>
      <c r="C4712" s="5">
        <v>1.54</v>
      </c>
      <c r="D4712" s="7">
        <v>2.33</v>
      </c>
      <c r="E4712" s="2">
        <v>3.07</v>
      </c>
      <c r="F4712">
        <v>3.53</v>
      </c>
      <c r="G4712">
        <v>3.93</v>
      </c>
      <c r="H4712" s="8">
        <v>4.3600000000000003</v>
      </c>
    </row>
    <row r="4713" spans="2:8" x14ac:dyDescent="0.25">
      <c r="B4713" s="1">
        <v>42016</v>
      </c>
      <c r="C4713" s="5">
        <v>1.51</v>
      </c>
      <c r="D4713" s="7">
        <v>2.29</v>
      </c>
      <c r="E4713" s="2">
        <v>3.03</v>
      </c>
      <c r="F4713">
        <v>3.49</v>
      </c>
      <c r="G4713">
        <v>3.89</v>
      </c>
      <c r="H4713" s="8">
        <v>4.3099999999999996</v>
      </c>
    </row>
    <row r="4714" spans="2:8" x14ac:dyDescent="0.25">
      <c r="B4714" s="1">
        <v>42017</v>
      </c>
      <c r="C4714" s="5">
        <v>1.5</v>
      </c>
      <c r="D4714" s="7">
        <v>2.27</v>
      </c>
      <c r="E4714" s="2">
        <v>3.01</v>
      </c>
      <c r="F4714">
        <v>3.48</v>
      </c>
      <c r="G4714">
        <v>3.88</v>
      </c>
      <c r="H4714" s="8">
        <v>4.3099999999999996</v>
      </c>
    </row>
    <row r="4715" spans="2:8" x14ac:dyDescent="0.25">
      <c r="B4715" s="1">
        <v>42018</v>
      </c>
      <c r="C4715" s="5">
        <v>1.48</v>
      </c>
      <c r="D4715" s="7">
        <v>2.23</v>
      </c>
      <c r="E4715" s="2">
        <v>2.97</v>
      </c>
      <c r="F4715">
        <v>3.44</v>
      </c>
      <c r="G4715">
        <v>3.84</v>
      </c>
      <c r="H4715" s="8">
        <v>4.29</v>
      </c>
    </row>
    <row r="4716" spans="2:8" x14ac:dyDescent="0.25">
      <c r="B4716" s="1">
        <v>42019</v>
      </c>
      <c r="C4716" s="5">
        <v>1.44</v>
      </c>
      <c r="D4716" s="7">
        <v>2.17</v>
      </c>
      <c r="E4716" s="2">
        <v>2.9</v>
      </c>
      <c r="F4716">
        <v>3.4</v>
      </c>
      <c r="G4716">
        <v>3.78</v>
      </c>
      <c r="H4716" s="8">
        <v>4.26</v>
      </c>
    </row>
    <row r="4717" spans="2:8" x14ac:dyDescent="0.25">
      <c r="B4717" s="1">
        <v>42023</v>
      </c>
      <c r="C4717" s="5">
        <v>1.46</v>
      </c>
      <c r="D4717" s="7">
        <v>2.23</v>
      </c>
      <c r="E4717" s="2">
        <v>2.97</v>
      </c>
      <c r="F4717">
        <v>3.44</v>
      </c>
      <c r="G4717">
        <v>3.83</v>
      </c>
      <c r="H4717" s="8">
        <v>4.3</v>
      </c>
    </row>
    <row r="4718" spans="2:8" x14ac:dyDescent="0.25">
      <c r="B4718" s="1">
        <v>42024</v>
      </c>
      <c r="C4718" s="5">
        <v>1.47</v>
      </c>
      <c r="D4718" s="7">
        <v>2.2400000000000002</v>
      </c>
      <c r="E4718" s="2">
        <v>2.97</v>
      </c>
      <c r="F4718">
        <v>3.43</v>
      </c>
      <c r="G4718">
        <v>3.83</v>
      </c>
      <c r="H4718" s="8">
        <v>4.2699999999999996</v>
      </c>
    </row>
    <row r="4719" spans="2:8" x14ac:dyDescent="0.25">
      <c r="B4719" s="1">
        <v>42025</v>
      </c>
      <c r="C4719" s="5">
        <v>1.48</v>
      </c>
      <c r="D4719" s="7">
        <v>2.2799999999999998</v>
      </c>
      <c r="E4719" s="2">
        <v>3.01</v>
      </c>
      <c r="F4719">
        <v>3.46</v>
      </c>
      <c r="G4719">
        <v>3.87</v>
      </c>
      <c r="H4719" s="8">
        <v>4.3099999999999996</v>
      </c>
    </row>
    <row r="4720" spans="2:8" x14ac:dyDescent="0.25">
      <c r="B4720" s="1">
        <v>42026</v>
      </c>
      <c r="C4720" s="5">
        <v>1.49</v>
      </c>
      <c r="D4720" s="7">
        <v>2.31</v>
      </c>
      <c r="E4720" s="2">
        <v>3.03</v>
      </c>
      <c r="F4720">
        <v>3.48</v>
      </c>
      <c r="G4720">
        <v>3.9</v>
      </c>
      <c r="H4720" s="8">
        <v>4.33</v>
      </c>
    </row>
    <row r="4721" spans="2:8" x14ac:dyDescent="0.25">
      <c r="B4721" s="1">
        <v>42027</v>
      </c>
      <c r="C4721" s="5">
        <v>1.46</v>
      </c>
      <c r="D4721" s="7">
        <v>2.25</v>
      </c>
      <c r="E4721" s="2">
        <v>2.97</v>
      </c>
      <c r="F4721">
        <v>3.4</v>
      </c>
      <c r="G4721">
        <v>3.82</v>
      </c>
      <c r="H4721" s="8">
        <v>4.25</v>
      </c>
    </row>
    <row r="4722" spans="2:8" x14ac:dyDescent="0.25">
      <c r="B4722" s="1">
        <v>42030</v>
      </c>
      <c r="C4722" s="5">
        <v>1.47</v>
      </c>
      <c r="D4722" s="7">
        <v>2.27</v>
      </c>
      <c r="E4722" s="2">
        <v>2.98</v>
      </c>
      <c r="F4722">
        <v>3.4</v>
      </c>
      <c r="G4722">
        <v>3.82</v>
      </c>
      <c r="H4722" s="8">
        <v>4.25</v>
      </c>
    </row>
    <row r="4723" spans="2:8" x14ac:dyDescent="0.25">
      <c r="B4723" s="1">
        <v>42031</v>
      </c>
      <c r="C4723" s="5">
        <v>1.45</v>
      </c>
      <c r="D4723" s="7">
        <v>2.2599999999999998</v>
      </c>
      <c r="E4723" s="2">
        <v>2.96</v>
      </c>
      <c r="F4723">
        <v>3.4</v>
      </c>
      <c r="G4723">
        <v>3.82</v>
      </c>
      <c r="H4723" s="8">
        <v>4.26</v>
      </c>
    </row>
    <row r="4724" spans="2:8" x14ac:dyDescent="0.25">
      <c r="B4724" s="1">
        <v>42032</v>
      </c>
      <c r="C4724" s="5">
        <v>1.44</v>
      </c>
      <c r="D4724" s="7">
        <v>2.19</v>
      </c>
      <c r="E4724" s="2">
        <v>2.89</v>
      </c>
      <c r="F4724">
        <v>3.31</v>
      </c>
      <c r="G4724">
        <v>3.73</v>
      </c>
      <c r="H4724" s="8">
        <v>4.16</v>
      </c>
    </row>
    <row r="4725" spans="2:8" x14ac:dyDescent="0.25">
      <c r="B4725" s="1">
        <v>42033</v>
      </c>
      <c r="C4725" s="5">
        <v>1.45</v>
      </c>
      <c r="D4725" s="7">
        <v>2.21</v>
      </c>
      <c r="E4725" s="2">
        <v>2.92</v>
      </c>
      <c r="F4725">
        <v>3.34</v>
      </c>
      <c r="G4725">
        <v>3.76</v>
      </c>
      <c r="H4725" s="8">
        <v>4.1900000000000004</v>
      </c>
    </row>
    <row r="4726" spans="2:8" x14ac:dyDescent="0.25">
      <c r="B4726" s="1">
        <v>42034</v>
      </c>
      <c r="C4726" s="5">
        <v>1.42</v>
      </c>
      <c r="D4726" s="7">
        <v>2.14</v>
      </c>
      <c r="E4726" s="2">
        <v>2.85</v>
      </c>
      <c r="F4726">
        <v>3.28</v>
      </c>
      <c r="G4726">
        <v>3.69</v>
      </c>
      <c r="H4726" s="8">
        <v>4.1399999999999997</v>
      </c>
    </row>
    <row r="4727" spans="2:8" x14ac:dyDescent="0.25">
      <c r="B4727" s="1">
        <v>42035</v>
      </c>
      <c r="C4727" s="5">
        <v>1.45</v>
      </c>
      <c r="D4727" s="7">
        <v>2.21</v>
      </c>
      <c r="E4727" s="2">
        <v>2.88</v>
      </c>
      <c r="F4727">
        <v>3.3</v>
      </c>
      <c r="G4727">
        <v>3.68</v>
      </c>
      <c r="H4727" s="8">
        <v>4.1500000000000004</v>
      </c>
    </row>
    <row r="4728" spans="2:8" x14ac:dyDescent="0.25">
      <c r="B4728" s="1">
        <v>42037</v>
      </c>
      <c r="C4728" s="5">
        <v>1.44</v>
      </c>
      <c r="D4728" s="7">
        <v>2.21</v>
      </c>
      <c r="E4728" s="2">
        <v>2.88</v>
      </c>
      <c r="F4728">
        <v>3.29</v>
      </c>
      <c r="G4728">
        <v>3.67</v>
      </c>
      <c r="H4728" s="8">
        <v>4.1500000000000004</v>
      </c>
    </row>
    <row r="4729" spans="2:8" x14ac:dyDescent="0.25">
      <c r="B4729" s="1">
        <v>42038</v>
      </c>
      <c r="C4729" s="5">
        <v>1.47</v>
      </c>
      <c r="D4729" s="7">
        <v>2.27</v>
      </c>
      <c r="E4729" s="2">
        <v>2.95</v>
      </c>
      <c r="F4729">
        <v>3.37</v>
      </c>
      <c r="G4729">
        <v>3.75</v>
      </c>
      <c r="H4729" s="8">
        <v>4.25</v>
      </c>
    </row>
    <row r="4730" spans="2:8" x14ac:dyDescent="0.25">
      <c r="B4730" s="1">
        <v>42039</v>
      </c>
      <c r="C4730" s="5">
        <v>1.48</v>
      </c>
      <c r="D4730" s="7">
        <v>2.2799999999999998</v>
      </c>
      <c r="E4730" s="2">
        <v>2.95</v>
      </c>
      <c r="F4730">
        <v>3.37</v>
      </c>
      <c r="G4730">
        <v>3.76</v>
      </c>
      <c r="H4730" s="8">
        <v>4.26</v>
      </c>
    </row>
    <row r="4731" spans="2:8" x14ac:dyDescent="0.25">
      <c r="B4731" s="1">
        <v>42040</v>
      </c>
      <c r="C4731" s="5">
        <v>1.47</v>
      </c>
      <c r="D4731" s="7">
        <v>2.27</v>
      </c>
      <c r="E4731" s="2">
        <v>2.95</v>
      </c>
      <c r="F4731">
        <v>3.37</v>
      </c>
      <c r="G4731">
        <v>3.77</v>
      </c>
      <c r="H4731" s="8">
        <v>4.28</v>
      </c>
    </row>
    <row r="4732" spans="2:8" x14ac:dyDescent="0.25">
      <c r="B4732" s="1">
        <v>42041</v>
      </c>
      <c r="C4732" s="5">
        <v>1.57</v>
      </c>
      <c r="D4732" s="7">
        <v>2.4</v>
      </c>
      <c r="E4732" s="2">
        <v>3.07</v>
      </c>
      <c r="F4732">
        <v>3.46</v>
      </c>
      <c r="G4732">
        <v>3.87</v>
      </c>
      <c r="H4732" s="8">
        <v>4.3499999999999996</v>
      </c>
    </row>
    <row r="4733" spans="2:8" x14ac:dyDescent="0.25">
      <c r="B4733" s="1">
        <v>42044</v>
      </c>
      <c r="C4733" s="5">
        <v>1.57</v>
      </c>
      <c r="D4733" s="7">
        <v>2.41</v>
      </c>
      <c r="E4733" s="2">
        <v>3.08</v>
      </c>
      <c r="F4733">
        <v>3.46</v>
      </c>
      <c r="G4733">
        <v>3.87</v>
      </c>
      <c r="H4733" s="8">
        <v>4.34</v>
      </c>
    </row>
    <row r="4734" spans="2:8" x14ac:dyDescent="0.25">
      <c r="B4734" s="1">
        <v>42045</v>
      </c>
      <c r="C4734" s="5">
        <v>1.57</v>
      </c>
      <c r="D4734" s="7">
        <v>2.4300000000000002</v>
      </c>
      <c r="E4734" s="2">
        <v>3.11</v>
      </c>
      <c r="F4734">
        <v>3.49</v>
      </c>
      <c r="G4734">
        <v>3.91</v>
      </c>
      <c r="H4734" s="8">
        <v>4.3899999999999997</v>
      </c>
    </row>
    <row r="4735" spans="2:8" x14ac:dyDescent="0.25">
      <c r="B4735" s="1">
        <v>42046</v>
      </c>
      <c r="C4735" s="5">
        <v>1.57</v>
      </c>
      <c r="D4735" s="7">
        <v>2.4300000000000002</v>
      </c>
      <c r="E4735" s="2">
        <v>3.11</v>
      </c>
      <c r="F4735">
        <v>3.49</v>
      </c>
      <c r="G4735">
        <v>3.91</v>
      </c>
      <c r="H4735" s="8">
        <v>4.3899999999999997</v>
      </c>
    </row>
    <row r="4736" spans="2:8" x14ac:dyDescent="0.25">
      <c r="B4736" s="1">
        <v>42047</v>
      </c>
      <c r="C4736" s="5">
        <v>1.53</v>
      </c>
      <c r="D4736" s="7">
        <v>2.4</v>
      </c>
      <c r="E4736" s="2">
        <v>3.08</v>
      </c>
      <c r="F4736">
        <v>3.48</v>
      </c>
      <c r="G4736">
        <v>3.9</v>
      </c>
      <c r="H4736" s="8">
        <v>4.3899999999999997</v>
      </c>
    </row>
    <row r="4737" spans="2:8" x14ac:dyDescent="0.25">
      <c r="B4737" s="1">
        <v>42048</v>
      </c>
      <c r="C4737" s="5">
        <v>1.55</v>
      </c>
      <c r="D4737" s="7">
        <v>2.4</v>
      </c>
      <c r="E4737" s="2">
        <v>3.09</v>
      </c>
      <c r="F4737">
        <v>3.5</v>
      </c>
      <c r="G4737">
        <v>3.94</v>
      </c>
      <c r="H4737" s="8">
        <v>4.43</v>
      </c>
    </row>
    <row r="4738" spans="2:8" x14ac:dyDescent="0.25">
      <c r="B4738" s="1">
        <v>42051</v>
      </c>
      <c r="C4738" s="5">
        <v>1.54</v>
      </c>
      <c r="D4738" s="7">
        <v>2.4</v>
      </c>
      <c r="E4738" s="2">
        <v>3.08</v>
      </c>
      <c r="F4738">
        <v>3.5</v>
      </c>
      <c r="G4738">
        <v>3.93</v>
      </c>
      <c r="H4738" s="8">
        <v>4.42</v>
      </c>
    </row>
    <row r="4739" spans="2:8" x14ac:dyDescent="0.25">
      <c r="B4739" s="1">
        <v>42052</v>
      </c>
      <c r="C4739" s="5">
        <v>1.56</v>
      </c>
      <c r="D4739" s="7">
        <v>2.4700000000000002</v>
      </c>
      <c r="E4739" s="2">
        <v>3.17</v>
      </c>
      <c r="F4739">
        <v>3.6</v>
      </c>
      <c r="G4739">
        <v>4.04</v>
      </c>
      <c r="H4739" s="8">
        <v>4.5199999999999996</v>
      </c>
    </row>
    <row r="4740" spans="2:8" x14ac:dyDescent="0.25">
      <c r="B4740" s="1">
        <v>42053</v>
      </c>
      <c r="C4740" s="5">
        <v>1.48</v>
      </c>
      <c r="D4740" s="7">
        <v>2.38</v>
      </c>
      <c r="E4740" s="2">
        <v>3.06</v>
      </c>
      <c r="F4740">
        <v>3.51</v>
      </c>
      <c r="G4740">
        <v>3.95</v>
      </c>
      <c r="H4740" s="8">
        <v>4.46</v>
      </c>
    </row>
    <row r="4741" spans="2:8" x14ac:dyDescent="0.25">
      <c r="B4741" s="1">
        <v>42054</v>
      </c>
      <c r="C4741" s="5">
        <v>1.52</v>
      </c>
      <c r="D4741" s="7">
        <v>2.41</v>
      </c>
      <c r="E4741" s="2">
        <v>3.1</v>
      </c>
      <c r="F4741">
        <v>3.54</v>
      </c>
      <c r="G4741">
        <v>3.98</v>
      </c>
      <c r="H4741" s="8">
        <v>4.49</v>
      </c>
    </row>
    <row r="4742" spans="2:8" x14ac:dyDescent="0.25">
      <c r="B4742" s="1">
        <v>42055</v>
      </c>
      <c r="C4742" s="5">
        <v>1.52</v>
      </c>
      <c r="D4742" s="7">
        <v>2.4300000000000002</v>
      </c>
      <c r="E4742" s="2">
        <v>3.12</v>
      </c>
      <c r="F4742">
        <v>3.55</v>
      </c>
      <c r="G4742">
        <v>3.99</v>
      </c>
      <c r="H4742" s="8">
        <v>4.49</v>
      </c>
    </row>
    <row r="4743" spans="2:8" x14ac:dyDescent="0.25">
      <c r="B4743" s="1">
        <v>42058</v>
      </c>
      <c r="C4743" s="5">
        <v>1.47</v>
      </c>
      <c r="D4743" s="7">
        <v>2.38</v>
      </c>
      <c r="E4743" s="2">
        <v>3.06</v>
      </c>
      <c r="F4743">
        <v>3.49</v>
      </c>
      <c r="G4743">
        <v>3.91</v>
      </c>
      <c r="H4743" s="8">
        <v>4.4000000000000004</v>
      </c>
    </row>
    <row r="4744" spans="2:8" x14ac:dyDescent="0.25">
      <c r="B4744" s="1">
        <v>42059</v>
      </c>
      <c r="C4744" s="5">
        <v>1.43</v>
      </c>
      <c r="D4744" s="7">
        <v>2.2999999999999998</v>
      </c>
      <c r="E4744" s="2">
        <v>2.98</v>
      </c>
      <c r="F4744">
        <v>3.41</v>
      </c>
      <c r="G4744">
        <v>3.84</v>
      </c>
      <c r="H4744" s="8">
        <v>4.34</v>
      </c>
    </row>
    <row r="4745" spans="2:8" x14ac:dyDescent="0.25">
      <c r="B4745" s="1">
        <v>42060</v>
      </c>
      <c r="C4745" s="5">
        <v>1.47</v>
      </c>
      <c r="D4745" s="7">
        <v>2.31</v>
      </c>
      <c r="E4745" s="2">
        <v>2.98</v>
      </c>
      <c r="F4745">
        <v>3.39</v>
      </c>
      <c r="G4745">
        <v>3.83</v>
      </c>
      <c r="H4745" s="8">
        <v>4.32</v>
      </c>
    </row>
    <row r="4746" spans="2:8" x14ac:dyDescent="0.25">
      <c r="B4746" s="1">
        <v>42061</v>
      </c>
      <c r="C4746" s="5">
        <v>1.49</v>
      </c>
      <c r="D4746" s="7">
        <v>2.35</v>
      </c>
      <c r="E4746" s="2">
        <v>3.03</v>
      </c>
      <c r="F4746">
        <v>3.42</v>
      </c>
      <c r="G4746">
        <v>3.86</v>
      </c>
      <c r="H4746" s="8">
        <v>4.3499999999999996</v>
      </c>
    </row>
    <row r="4747" spans="2:8" x14ac:dyDescent="0.25">
      <c r="B4747" s="1">
        <v>42062</v>
      </c>
      <c r="C4747" s="5">
        <v>1.47</v>
      </c>
      <c r="D4747" s="7">
        <v>2.33</v>
      </c>
      <c r="E4747" s="2">
        <v>3</v>
      </c>
      <c r="F4747">
        <v>3.41</v>
      </c>
      <c r="G4747">
        <v>3.85</v>
      </c>
      <c r="H4747" s="8">
        <v>4.3499999999999996</v>
      </c>
    </row>
    <row r="4748" spans="2:8" x14ac:dyDescent="0.25">
      <c r="B4748" s="1">
        <v>42063</v>
      </c>
      <c r="C4748" s="5">
        <v>1.44</v>
      </c>
      <c r="D4748" s="7">
        <v>2.27</v>
      </c>
      <c r="E4748" s="2">
        <v>2.95</v>
      </c>
      <c r="F4748">
        <v>3.37</v>
      </c>
      <c r="G4748">
        <v>3.9</v>
      </c>
      <c r="H4748" s="8">
        <v>4.33</v>
      </c>
    </row>
    <row r="4749" spans="2:8" x14ac:dyDescent="0.25">
      <c r="B4749" s="1">
        <v>42065</v>
      </c>
      <c r="C4749" s="5">
        <v>1.48</v>
      </c>
      <c r="D4749" s="7">
        <v>2.33</v>
      </c>
      <c r="E4749" s="2">
        <v>3.01</v>
      </c>
      <c r="F4749">
        <v>3.44</v>
      </c>
      <c r="G4749">
        <v>3.98</v>
      </c>
      <c r="H4749" s="8">
        <v>4.4000000000000004</v>
      </c>
    </row>
    <row r="4750" spans="2:8" x14ac:dyDescent="0.25">
      <c r="B4750" s="1">
        <v>42066</v>
      </c>
      <c r="C4750" s="5">
        <v>1.49</v>
      </c>
      <c r="D4750" s="7">
        <v>2.35</v>
      </c>
      <c r="E4750" s="2">
        <v>3.04</v>
      </c>
      <c r="F4750">
        <v>3.47</v>
      </c>
      <c r="G4750">
        <v>4.01</v>
      </c>
      <c r="H4750" s="8">
        <v>4.43</v>
      </c>
    </row>
    <row r="4751" spans="2:8" x14ac:dyDescent="0.25">
      <c r="B4751" s="1">
        <v>42067</v>
      </c>
      <c r="C4751" s="5">
        <v>1.49</v>
      </c>
      <c r="D4751" s="7">
        <v>2.35</v>
      </c>
      <c r="E4751" s="2">
        <v>3.03</v>
      </c>
      <c r="F4751">
        <v>3.47</v>
      </c>
      <c r="G4751">
        <v>4</v>
      </c>
      <c r="H4751" s="8">
        <v>4.43</v>
      </c>
    </row>
    <row r="4752" spans="2:8" x14ac:dyDescent="0.25">
      <c r="B4752" s="1">
        <v>42068</v>
      </c>
      <c r="C4752" s="5">
        <v>1.46</v>
      </c>
      <c r="D4752" s="7">
        <v>2.3199999999999998</v>
      </c>
      <c r="E4752" s="2">
        <v>3.01</v>
      </c>
      <c r="F4752">
        <v>3.46</v>
      </c>
      <c r="G4752">
        <v>3.99</v>
      </c>
      <c r="H4752" s="8">
        <v>4.43</v>
      </c>
    </row>
    <row r="4753" spans="2:8" x14ac:dyDescent="0.25">
      <c r="B4753" s="1">
        <v>42069</v>
      </c>
      <c r="C4753" s="5">
        <v>1.53</v>
      </c>
      <c r="D4753" s="7">
        <v>2.42</v>
      </c>
      <c r="E4753" s="2">
        <v>3.11</v>
      </c>
      <c r="F4753">
        <v>3.57</v>
      </c>
      <c r="G4753">
        <v>4.1100000000000003</v>
      </c>
      <c r="H4753" s="8">
        <v>4.53</v>
      </c>
    </row>
    <row r="4754" spans="2:8" x14ac:dyDescent="0.25">
      <c r="B4754" s="1">
        <v>42072</v>
      </c>
      <c r="C4754" s="5">
        <v>1.5</v>
      </c>
      <c r="D4754" s="7">
        <v>2.38</v>
      </c>
      <c r="E4754" s="2">
        <v>3.08</v>
      </c>
      <c r="F4754">
        <v>3.53</v>
      </c>
      <c r="G4754">
        <v>4.07</v>
      </c>
      <c r="H4754" s="8">
        <v>4.5</v>
      </c>
    </row>
    <row r="4755" spans="2:8" x14ac:dyDescent="0.25">
      <c r="B4755" s="1">
        <v>42073</v>
      </c>
      <c r="C4755" s="5">
        <v>1.5</v>
      </c>
      <c r="D4755" s="7">
        <v>2.35</v>
      </c>
      <c r="E4755" s="2">
        <v>3.05</v>
      </c>
      <c r="F4755">
        <v>3.49</v>
      </c>
      <c r="G4755">
        <v>4.01</v>
      </c>
      <c r="H4755" s="8">
        <v>4.4400000000000004</v>
      </c>
    </row>
    <row r="4756" spans="2:8" x14ac:dyDescent="0.25">
      <c r="B4756" s="1">
        <v>42074</v>
      </c>
      <c r="C4756" s="5">
        <v>1.52</v>
      </c>
      <c r="D4756" s="7">
        <v>2.36</v>
      </c>
      <c r="E4756" s="2">
        <v>3.06</v>
      </c>
      <c r="F4756">
        <v>3.48</v>
      </c>
      <c r="G4756">
        <v>4.01</v>
      </c>
      <c r="H4756" s="8">
        <v>4.42</v>
      </c>
    </row>
    <row r="4757" spans="2:8" x14ac:dyDescent="0.25">
      <c r="B4757" s="1">
        <v>42075</v>
      </c>
      <c r="C4757" s="5">
        <v>1.48</v>
      </c>
      <c r="D4757" s="7">
        <v>2.33</v>
      </c>
      <c r="E4757" s="2">
        <v>3.03</v>
      </c>
      <c r="F4757">
        <v>3.48</v>
      </c>
      <c r="G4757">
        <v>4</v>
      </c>
      <c r="H4757" s="8">
        <v>4.42</v>
      </c>
    </row>
    <row r="4758" spans="2:8" x14ac:dyDescent="0.25">
      <c r="B4758" s="1">
        <v>42076</v>
      </c>
      <c r="C4758" s="5">
        <v>1.49</v>
      </c>
      <c r="D4758" s="7">
        <v>2.34</v>
      </c>
      <c r="E4758" s="2">
        <v>3.05</v>
      </c>
      <c r="F4758">
        <v>3.51</v>
      </c>
      <c r="G4758">
        <v>4.0199999999999996</v>
      </c>
      <c r="H4758" s="8">
        <v>4.45</v>
      </c>
    </row>
    <row r="4759" spans="2:8" x14ac:dyDescent="0.25">
      <c r="B4759" s="1">
        <v>42079</v>
      </c>
      <c r="C4759" s="5">
        <v>1.49</v>
      </c>
      <c r="D4759" s="7">
        <v>2.35</v>
      </c>
      <c r="E4759" s="2">
        <v>3.05</v>
      </c>
      <c r="F4759">
        <v>3.5</v>
      </c>
      <c r="G4759">
        <v>4.01</v>
      </c>
      <c r="H4759" s="8">
        <v>4.43</v>
      </c>
    </row>
    <row r="4760" spans="2:8" x14ac:dyDescent="0.25">
      <c r="B4760" s="1">
        <v>42080</v>
      </c>
      <c r="C4760" s="5">
        <v>1.51</v>
      </c>
      <c r="D4760" s="7">
        <v>2.35</v>
      </c>
      <c r="E4760" s="2">
        <v>3.05</v>
      </c>
      <c r="F4760">
        <v>3.49</v>
      </c>
      <c r="G4760">
        <v>3.99</v>
      </c>
      <c r="H4760" s="8">
        <v>4.3899999999999997</v>
      </c>
    </row>
    <row r="4761" spans="2:8" x14ac:dyDescent="0.25">
      <c r="B4761" s="1">
        <v>42081</v>
      </c>
      <c r="C4761" s="5">
        <v>1.42</v>
      </c>
      <c r="D4761" s="7">
        <v>2.23</v>
      </c>
      <c r="E4761" s="2">
        <v>2.94</v>
      </c>
      <c r="F4761">
        <v>3.4</v>
      </c>
      <c r="G4761">
        <v>3.89</v>
      </c>
      <c r="H4761" s="8">
        <v>4.32</v>
      </c>
    </row>
    <row r="4762" spans="2:8" x14ac:dyDescent="0.25">
      <c r="B4762" s="1">
        <v>42082</v>
      </c>
      <c r="C4762" s="5">
        <v>1.47</v>
      </c>
      <c r="D4762" s="7">
        <v>2.2799999999999998</v>
      </c>
      <c r="E4762" s="2">
        <v>2.98</v>
      </c>
      <c r="F4762">
        <v>3.42</v>
      </c>
      <c r="G4762">
        <v>3.91</v>
      </c>
      <c r="H4762" s="8">
        <v>4.32</v>
      </c>
    </row>
    <row r="4763" spans="2:8" x14ac:dyDescent="0.25">
      <c r="B4763" s="1">
        <v>42083</v>
      </c>
      <c r="C4763" s="5">
        <v>1.44</v>
      </c>
      <c r="D4763" s="7">
        <v>2.2200000000000002</v>
      </c>
      <c r="E4763" s="2">
        <v>2.92</v>
      </c>
      <c r="F4763">
        <v>3.37</v>
      </c>
      <c r="G4763">
        <v>3.87</v>
      </c>
      <c r="H4763" s="8">
        <v>4.28</v>
      </c>
    </row>
    <row r="4764" spans="2:8" x14ac:dyDescent="0.25">
      <c r="B4764" s="1">
        <v>42086</v>
      </c>
      <c r="C4764" s="5">
        <v>1.43</v>
      </c>
      <c r="D4764" s="7">
        <v>2.2000000000000002</v>
      </c>
      <c r="E4764" s="2">
        <v>2.89</v>
      </c>
      <c r="F4764">
        <v>3.35</v>
      </c>
      <c r="G4764">
        <v>3.85</v>
      </c>
      <c r="H4764" s="8">
        <v>4.29</v>
      </c>
    </row>
    <row r="4765" spans="2:8" x14ac:dyDescent="0.25">
      <c r="B4765" s="1">
        <v>42087</v>
      </c>
      <c r="C4765" s="5">
        <v>1.41</v>
      </c>
      <c r="D4765" s="7">
        <v>2.1800000000000002</v>
      </c>
      <c r="E4765" s="2">
        <v>2.86</v>
      </c>
      <c r="F4765">
        <v>3.32</v>
      </c>
      <c r="G4765">
        <v>3.81</v>
      </c>
      <c r="H4765" s="8">
        <v>4.25</v>
      </c>
    </row>
    <row r="4766" spans="2:8" x14ac:dyDescent="0.25">
      <c r="B4766" s="1">
        <v>42088</v>
      </c>
      <c r="C4766" s="5">
        <v>1.43</v>
      </c>
      <c r="D4766" s="7">
        <v>2.21</v>
      </c>
      <c r="E4766" s="2">
        <v>2.9</v>
      </c>
      <c r="F4766">
        <v>3.35</v>
      </c>
      <c r="G4766">
        <v>3.85</v>
      </c>
      <c r="H4766" s="8">
        <v>4.28</v>
      </c>
    </row>
    <row r="4767" spans="2:8" x14ac:dyDescent="0.25">
      <c r="B4767" s="1">
        <v>42089</v>
      </c>
      <c r="C4767" s="5">
        <v>1.47</v>
      </c>
      <c r="D4767" s="7">
        <v>2.2599999999999998</v>
      </c>
      <c r="E4767" s="2">
        <v>2.96</v>
      </c>
      <c r="F4767">
        <v>3.43</v>
      </c>
      <c r="G4767">
        <v>3.93</v>
      </c>
      <c r="H4767" s="8">
        <v>4.38</v>
      </c>
    </row>
    <row r="4768" spans="2:8" x14ac:dyDescent="0.25">
      <c r="B4768" s="1">
        <v>42090</v>
      </c>
      <c r="C4768" s="5">
        <v>1.41</v>
      </c>
      <c r="D4768" s="7">
        <v>2.21</v>
      </c>
      <c r="E4768" s="2">
        <v>2.91</v>
      </c>
      <c r="F4768">
        <v>3.38</v>
      </c>
      <c r="G4768">
        <v>3.88</v>
      </c>
      <c r="H4768" s="8">
        <v>4.3099999999999996</v>
      </c>
    </row>
    <row r="4769" spans="2:8" x14ac:dyDescent="0.25">
      <c r="B4769" s="1">
        <v>42093</v>
      </c>
      <c r="C4769" s="5">
        <v>1.42</v>
      </c>
      <c r="D4769" s="7">
        <v>2.21</v>
      </c>
      <c r="E4769" s="2">
        <v>2.91</v>
      </c>
      <c r="F4769">
        <v>3.38</v>
      </c>
      <c r="G4769">
        <v>3.88</v>
      </c>
      <c r="H4769" s="8">
        <v>4.34</v>
      </c>
    </row>
    <row r="4770" spans="2:8" x14ac:dyDescent="0.25">
      <c r="B4770" s="1">
        <v>42094</v>
      </c>
      <c r="C4770" s="5">
        <v>1.42</v>
      </c>
      <c r="D4770" s="7">
        <v>2.17</v>
      </c>
      <c r="E4770" s="2">
        <v>2.88</v>
      </c>
      <c r="F4770">
        <v>3.34</v>
      </c>
      <c r="G4770">
        <v>3.88</v>
      </c>
      <c r="H4770" s="8">
        <v>4.32</v>
      </c>
    </row>
    <row r="4771" spans="2:8" x14ac:dyDescent="0.25">
      <c r="B4771" s="1">
        <v>42095</v>
      </c>
      <c r="C4771" s="5">
        <v>1.41</v>
      </c>
      <c r="D4771" s="7">
        <v>2.13</v>
      </c>
      <c r="E4771" s="2">
        <v>2.84</v>
      </c>
      <c r="F4771">
        <v>3.28</v>
      </c>
      <c r="G4771">
        <v>3.82</v>
      </c>
      <c r="H4771" s="8">
        <v>4.26</v>
      </c>
    </row>
    <row r="4772" spans="2:8" x14ac:dyDescent="0.25">
      <c r="B4772" s="1">
        <v>42096</v>
      </c>
      <c r="C4772" s="5">
        <v>1.4</v>
      </c>
      <c r="D4772" s="7">
        <v>2.14</v>
      </c>
      <c r="E4772" s="2">
        <v>2.85</v>
      </c>
      <c r="F4772">
        <v>3.3</v>
      </c>
      <c r="G4772">
        <v>3.85</v>
      </c>
      <c r="H4772" s="8">
        <v>4.3</v>
      </c>
    </row>
    <row r="4773" spans="2:8" x14ac:dyDescent="0.25">
      <c r="B4773" s="1">
        <v>42100</v>
      </c>
      <c r="C4773" s="5">
        <v>1.35</v>
      </c>
      <c r="D4773" s="7">
        <v>2.09</v>
      </c>
      <c r="E4773" s="2">
        <v>2.81</v>
      </c>
      <c r="F4773">
        <v>3.3</v>
      </c>
      <c r="G4773">
        <v>3.84</v>
      </c>
      <c r="H4773" s="8">
        <v>4.33</v>
      </c>
    </row>
    <row r="4774" spans="2:8" x14ac:dyDescent="0.25">
      <c r="B4774" s="1">
        <v>42101</v>
      </c>
      <c r="C4774" s="5">
        <v>1.36</v>
      </c>
      <c r="D4774" s="7">
        <v>2.1</v>
      </c>
      <c r="E4774" s="2">
        <v>2.81</v>
      </c>
      <c r="F4774">
        <v>3.28</v>
      </c>
      <c r="G4774">
        <v>3.83</v>
      </c>
      <c r="H4774" s="8">
        <v>4.29</v>
      </c>
    </row>
    <row r="4775" spans="2:8" x14ac:dyDescent="0.25">
      <c r="B4775" s="1">
        <v>42102</v>
      </c>
      <c r="C4775" s="5">
        <v>1.37</v>
      </c>
      <c r="D4775" s="7">
        <v>2.1</v>
      </c>
      <c r="E4775" s="2">
        <v>2.81</v>
      </c>
      <c r="F4775">
        <v>3.26</v>
      </c>
      <c r="G4775">
        <v>3.83</v>
      </c>
      <c r="H4775" s="8">
        <v>4.2699999999999996</v>
      </c>
    </row>
    <row r="4776" spans="2:8" x14ac:dyDescent="0.25">
      <c r="B4776" s="1">
        <v>42103</v>
      </c>
      <c r="C4776" s="5">
        <v>1.4</v>
      </c>
      <c r="D4776" s="7">
        <v>2.15</v>
      </c>
      <c r="E4776" s="2">
        <v>2.85</v>
      </c>
      <c r="F4776">
        <v>3.31</v>
      </c>
      <c r="G4776">
        <v>3.88</v>
      </c>
      <c r="H4776" s="8">
        <v>4.34</v>
      </c>
    </row>
    <row r="4777" spans="2:8" x14ac:dyDescent="0.25">
      <c r="B4777" s="1">
        <v>42104</v>
      </c>
      <c r="C4777" s="5">
        <v>1.4</v>
      </c>
      <c r="D4777" s="7">
        <v>2.16</v>
      </c>
      <c r="E4777" s="2">
        <v>2.85</v>
      </c>
      <c r="F4777">
        <v>3.3</v>
      </c>
      <c r="G4777">
        <v>3.87</v>
      </c>
      <c r="H4777" s="8">
        <v>4.32</v>
      </c>
    </row>
    <row r="4778" spans="2:8" x14ac:dyDescent="0.25">
      <c r="B4778" s="1">
        <v>42107</v>
      </c>
      <c r="C4778" s="5">
        <v>1.37</v>
      </c>
      <c r="D4778" s="7">
        <v>2.13</v>
      </c>
      <c r="E4778" s="2">
        <v>2.83</v>
      </c>
      <c r="F4778">
        <v>3.29</v>
      </c>
      <c r="G4778">
        <v>3.86</v>
      </c>
      <c r="H4778" s="8">
        <v>4.3099999999999996</v>
      </c>
    </row>
    <row r="4779" spans="2:8" x14ac:dyDescent="0.25">
      <c r="B4779" s="1">
        <v>42108</v>
      </c>
      <c r="C4779" s="5">
        <v>1.35</v>
      </c>
      <c r="D4779" s="7">
        <v>2.1</v>
      </c>
      <c r="E4779" s="2">
        <v>2.79</v>
      </c>
      <c r="F4779">
        <v>3.26</v>
      </c>
      <c r="G4779">
        <v>3.82</v>
      </c>
      <c r="H4779" s="8">
        <v>4.28</v>
      </c>
    </row>
    <row r="4780" spans="2:8" x14ac:dyDescent="0.25">
      <c r="B4780" s="1">
        <v>42109</v>
      </c>
      <c r="C4780" s="5">
        <v>1.34</v>
      </c>
      <c r="D4780" s="7">
        <v>2.08</v>
      </c>
      <c r="E4780" s="2">
        <v>2.78</v>
      </c>
      <c r="F4780">
        <v>3.25</v>
      </c>
      <c r="G4780">
        <v>3.82</v>
      </c>
      <c r="H4780" s="8">
        <v>4.29</v>
      </c>
    </row>
    <row r="4781" spans="2:8" x14ac:dyDescent="0.25">
      <c r="B4781" s="1">
        <v>42110</v>
      </c>
      <c r="C4781" s="5">
        <v>1.32</v>
      </c>
      <c r="D4781" s="7">
        <v>2.0499999999999998</v>
      </c>
      <c r="E4781" s="2">
        <v>2.75</v>
      </c>
      <c r="F4781">
        <v>3.23</v>
      </c>
      <c r="G4781">
        <v>3.81</v>
      </c>
      <c r="H4781" s="8">
        <v>4.28</v>
      </c>
    </row>
    <row r="4782" spans="2:8" x14ac:dyDescent="0.25">
      <c r="B4782" s="1">
        <v>42111</v>
      </c>
      <c r="C4782" s="5">
        <v>1.34</v>
      </c>
      <c r="D4782" s="7">
        <v>2.06</v>
      </c>
      <c r="E4782" s="2">
        <v>2.75</v>
      </c>
      <c r="F4782">
        <v>3.21</v>
      </c>
      <c r="G4782">
        <v>3.78</v>
      </c>
      <c r="H4782" s="8">
        <v>4.24</v>
      </c>
    </row>
    <row r="4783" spans="2:8" x14ac:dyDescent="0.25">
      <c r="B4783" s="1">
        <v>42114</v>
      </c>
      <c r="C4783" s="5">
        <v>1.35</v>
      </c>
      <c r="D4783" s="7">
        <v>2.08</v>
      </c>
      <c r="E4783" s="2">
        <v>2.78</v>
      </c>
      <c r="F4783">
        <v>3.25</v>
      </c>
      <c r="G4783">
        <v>3.82</v>
      </c>
      <c r="H4783" s="8">
        <v>4.3</v>
      </c>
    </row>
    <row r="4784" spans="2:8" x14ac:dyDescent="0.25">
      <c r="B4784" s="1">
        <v>42115</v>
      </c>
      <c r="C4784" s="5">
        <v>1.34</v>
      </c>
      <c r="D4784" s="7">
        <v>2.09</v>
      </c>
      <c r="E4784" s="2">
        <v>2.79</v>
      </c>
      <c r="F4784">
        <v>3.27</v>
      </c>
      <c r="G4784">
        <v>3.84</v>
      </c>
      <c r="H4784" s="8">
        <v>4.32</v>
      </c>
    </row>
    <row r="4785" spans="2:8" x14ac:dyDescent="0.25">
      <c r="B4785" s="1">
        <v>42116</v>
      </c>
      <c r="C4785" s="5">
        <v>1.37</v>
      </c>
      <c r="D4785" s="7">
        <v>2.13</v>
      </c>
      <c r="E4785" s="2">
        <v>2.83</v>
      </c>
      <c r="F4785">
        <v>3.31</v>
      </c>
      <c r="G4785">
        <v>3.89</v>
      </c>
      <c r="H4785" s="8">
        <v>4.37</v>
      </c>
    </row>
    <row r="4786" spans="2:8" x14ac:dyDescent="0.25">
      <c r="B4786" s="1">
        <v>42117</v>
      </c>
      <c r="C4786" s="5">
        <v>1.36</v>
      </c>
      <c r="D4786" s="7">
        <v>2.1</v>
      </c>
      <c r="E4786" s="2">
        <v>2.8</v>
      </c>
      <c r="F4786">
        <v>3.29</v>
      </c>
      <c r="G4786">
        <v>3.85</v>
      </c>
      <c r="H4786" s="8">
        <v>4.3600000000000003</v>
      </c>
    </row>
    <row r="4787" spans="2:8" x14ac:dyDescent="0.25">
      <c r="B4787" s="1">
        <v>42118</v>
      </c>
      <c r="C4787" s="5">
        <v>1.33</v>
      </c>
      <c r="D4787" s="7">
        <v>2.0699999999999998</v>
      </c>
      <c r="E4787" s="2">
        <v>2.77</v>
      </c>
      <c r="F4787">
        <v>3.26</v>
      </c>
      <c r="G4787">
        <v>3.83</v>
      </c>
      <c r="H4787" s="8">
        <v>4.34</v>
      </c>
    </row>
    <row r="4788" spans="2:8" x14ac:dyDescent="0.25">
      <c r="B4788" s="1">
        <v>42121</v>
      </c>
      <c r="C4788" s="5">
        <v>1.34</v>
      </c>
      <c r="D4788" s="7">
        <v>2.09</v>
      </c>
      <c r="E4788" s="2">
        <v>2.78</v>
      </c>
      <c r="F4788">
        <v>3.26</v>
      </c>
      <c r="G4788">
        <v>3.83</v>
      </c>
      <c r="H4788" s="8">
        <v>4.34</v>
      </c>
    </row>
    <row r="4789" spans="2:8" x14ac:dyDescent="0.25">
      <c r="B4789" s="1">
        <v>42122</v>
      </c>
      <c r="C4789" s="5">
        <v>1.37</v>
      </c>
      <c r="D4789" s="7">
        <v>2.12</v>
      </c>
      <c r="E4789" s="2">
        <v>2.82</v>
      </c>
      <c r="F4789">
        <v>3.31</v>
      </c>
      <c r="G4789">
        <v>3.88</v>
      </c>
      <c r="H4789" s="8">
        <v>4.4000000000000004</v>
      </c>
    </row>
    <row r="4790" spans="2:8" x14ac:dyDescent="0.25">
      <c r="B4790" s="1">
        <v>42123</v>
      </c>
      <c r="C4790" s="5">
        <v>1.37</v>
      </c>
      <c r="D4790" s="7">
        <v>2.15</v>
      </c>
      <c r="E4790" s="2">
        <v>2.86</v>
      </c>
      <c r="F4790">
        <v>3.37</v>
      </c>
      <c r="G4790">
        <v>3.95</v>
      </c>
      <c r="H4790" s="8">
        <v>4.49</v>
      </c>
    </row>
    <row r="4791" spans="2:8" x14ac:dyDescent="0.25">
      <c r="B4791" s="1">
        <v>42124</v>
      </c>
      <c r="C4791" s="5">
        <v>1.44</v>
      </c>
      <c r="D4791" s="7">
        <v>2.2000000000000002</v>
      </c>
      <c r="E4791" s="2">
        <v>2.92</v>
      </c>
      <c r="F4791">
        <v>3.41</v>
      </c>
      <c r="G4791">
        <v>3.99</v>
      </c>
      <c r="H4791" s="8">
        <v>4.51</v>
      </c>
    </row>
    <row r="4792" spans="2:8" x14ac:dyDescent="0.25">
      <c r="B4792" s="1">
        <v>42125</v>
      </c>
      <c r="C4792" s="5">
        <v>1.46</v>
      </c>
      <c r="D4792" s="7">
        <v>2.2599999999999998</v>
      </c>
      <c r="E4792" s="2">
        <v>2.98</v>
      </c>
      <c r="F4792">
        <v>3.48</v>
      </c>
      <c r="G4792">
        <v>4.05</v>
      </c>
      <c r="H4792" s="8">
        <v>4.59</v>
      </c>
    </row>
    <row r="4793" spans="2:8" x14ac:dyDescent="0.25">
      <c r="B4793" s="1">
        <v>42128</v>
      </c>
      <c r="C4793" s="5">
        <v>1.44</v>
      </c>
      <c r="D4793" s="7">
        <v>2.2400000000000002</v>
      </c>
      <c r="E4793" s="2">
        <v>2.97</v>
      </c>
      <c r="F4793">
        <v>3.49</v>
      </c>
      <c r="G4793">
        <v>4.07</v>
      </c>
      <c r="H4793" s="8">
        <v>4.63</v>
      </c>
    </row>
    <row r="4794" spans="2:8" x14ac:dyDescent="0.25">
      <c r="B4794" s="1">
        <v>42129</v>
      </c>
      <c r="C4794" s="5">
        <v>1.47</v>
      </c>
      <c r="D4794" s="7">
        <v>2.2799999999999998</v>
      </c>
      <c r="E4794" s="2">
        <v>3.01</v>
      </c>
      <c r="F4794">
        <v>3.53</v>
      </c>
      <c r="G4794">
        <v>4.1100000000000003</v>
      </c>
      <c r="H4794" s="8">
        <v>4.66</v>
      </c>
    </row>
    <row r="4795" spans="2:8" x14ac:dyDescent="0.25">
      <c r="B4795" s="1">
        <v>42130</v>
      </c>
      <c r="C4795" s="5">
        <v>1.49</v>
      </c>
      <c r="D4795" s="7">
        <v>2.31</v>
      </c>
      <c r="E4795" s="2">
        <v>3.04</v>
      </c>
      <c r="F4795">
        <v>3.58</v>
      </c>
      <c r="G4795">
        <v>4.16</v>
      </c>
      <c r="H4795" s="8">
        <v>4.7300000000000004</v>
      </c>
    </row>
    <row r="4796" spans="2:8" x14ac:dyDescent="0.25">
      <c r="B4796" s="1">
        <v>42131</v>
      </c>
      <c r="C4796" s="5">
        <v>1.49</v>
      </c>
      <c r="D4796" s="7">
        <v>2.2999999999999998</v>
      </c>
      <c r="E4796" s="2">
        <v>3.03</v>
      </c>
      <c r="F4796">
        <v>3.54</v>
      </c>
      <c r="G4796">
        <v>4.1100000000000003</v>
      </c>
      <c r="H4796" s="8">
        <v>4.67</v>
      </c>
    </row>
    <row r="4797" spans="2:8" x14ac:dyDescent="0.25">
      <c r="B4797" s="1">
        <v>42132</v>
      </c>
      <c r="C4797" s="5">
        <v>1.44</v>
      </c>
      <c r="D4797" s="7">
        <v>2.2400000000000002</v>
      </c>
      <c r="E4797" s="2">
        <v>2.98</v>
      </c>
      <c r="F4797">
        <v>3.51</v>
      </c>
      <c r="G4797">
        <v>4.08</v>
      </c>
      <c r="H4797" s="8">
        <v>4.6500000000000004</v>
      </c>
    </row>
    <row r="4798" spans="2:8" x14ac:dyDescent="0.25">
      <c r="B4798" s="1">
        <v>42135</v>
      </c>
      <c r="C4798" s="5">
        <v>1.47</v>
      </c>
      <c r="D4798" s="7">
        <v>2.3199999999999998</v>
      </c>
      <c r="E4798" s="2">
        <v>3.06</v>
      </c>
      <c r="F4798">
        <v>3.62</v>
      </c>
      <c r="G4798">
        <v>4.1900000000000004</v>
      </c>
      <c r="H4798" s="8">
        <v>4.7699999999999996</v>
      </c>
    </row>
    <row r="4799" spans="2:8" x14ac:dyDescent="0.25">
      <c r="B4799" s="1">
        <v>42136</v>
      </c>
      <c r="C4799" s="5">
        <v>1.46</v>
      </c>
      <c r="D4799" s="7">
        <v>2.2999999999999998</v>
      </c>
      <c r="E4799" s="2">
        <v>3.05</v>
      </c>
      <c r="F4799">
        <v>3.61</v>
      </c>
      <c r="G4799">
        <v>4.18</v>
      </c>
      <c r="H4799" s="8">
        <v>4.7699999999999996</v>
      </c>
    </row>
    <row r="4800" spans="2:8" x14ac:dyDescent="0.25">
      <c r="B4800" s="1">
        <v>42137</v>
      </c>
      <c r="C4800" s="5">
        <v>1.43</v>
      </c>
      <c r="D4800" s="7">
        <v>2.2799999999999998</v>
      </c>
      <c r="E4800" s="2">
        <v>3.04</v>
      </c>
      <c r="F4800">
        <v>3.62</v>
      </c>
      <c r="G4800">
        <v>4.1900000000000004</v>
      </c>
      <c r="H4800" s="8">
        <v>4.82</v>
      </c>
    </row>
    <row r="4801" spans="2:8" x14ac:dyDescent="0.25">
      <c r="B4801" s="1">
        <v>42138</v>
      </c>
      <c r="C4801" s="5">
        <v>1.39</v>
      </c>
      <c r="D4801" s="7">
        <v>2.23</v>
      </c>
      <c r="E4801" s="2">
        <v>2.99</v>
      </c>
      <c r="F4801">
        <v>3.59</v>
      </c>
      <c r="G4801">
        <v>4.1500000000000004</v>
      </c>
      <c r="H4801" s="8">
        <v>4.79</v>
      </c>
    </row>
    <row r="4802" spans="2:8" x14ac:dyDescent="0.25">
      <c r="B4802" s="1">
        <v>42139</v>
      </c>
      <c r="C4802" s="5">
        <v>1.39</v>
      </c>
      <c r="D4802" s="7">
        <v>2.19</v>
      </c>
      <c r="E4802" s="2">
        <v>2.94</v>
      </c>
      <c r="F4802">
        <v>3.49</v>
      </c>
      <c r="G4802">
        <v>4.0599999999999996</v>
      </c>
      <c r="H4802" s="8">
        <v>4.67</v>
      </c>
    </row>
    <row r="4803" spans="2:8" x14ac:dyDescent="0.25">
      <c r="B4803" s="1">
        <v>42142</v>
      </c>
      <c r="C4803" s="5">
        <v>1.41</v>
      </c>
      <c r="D4803" s="7">
        <v>2.2400000000000002</v>
      </c>
      <c r="E4803" s="2">
        <v>3</v>
      </c>
      <c r="F4803">
        <v>3.56</v>
      </c>
      <c r="G4803">
        <v>4.13</v>
      </c>
      <c r="H4803" s="8">
        <v>4.76</v>
      </c>
    </row>
    <row r="4804" spans="2:8" x14ac:dyDescent="0.25">
      <c r="B4804" s="1">
        <v>42143</v>
      </c>
      <c r="C4804" s="5">
        <v>1.45</v>
      </c>
      <c r="D4804" s="7">
        <v>2.29</v>
      </c>
      <c r="E4804" s="2">
        <v>3.04</v>
      </c>
      <c r="F4804">
        <v>3.6</v>
      </c>
      <c r="G4804">
        <v>4.17</v>
      </c>
      <c r="H4804" s="8">
        <v>4.79</v>
      </c>
    </row>
    <row r="4805" spans="2:8" x14ac:dyDescent="0.25">
      <c r="B4805" s="1">
        <v>42144</v>
      </c>
      <c r="C4805" s="5">
        <v>1.44</v>
      </c>
      <c r="D4805" s="7">
        <v>2.27</v>
      </c>
      <c r="E4805" s="2">
        <v>3.03</v>
      </c>
      <c r="F4805">
        <v>3.6</v>
      </c>
      <c r="G4805">
        <v>4.16</v>
      </c>
      <c r="H4805" s="8">
        <v>4.8099999999999996</v>
      </c>
    </row>
    <row r="4806" spans="2:8" x14ac:dyDescent="0.25">
      <c r="B4806" s="1">
        <v>42145</v>
      </c>
      <c r="C4806" s="5">
        <v>1.42</v>
      </c>
      <c r="D4806" s="7">
        <v>2.2400000000000002</v>
      </c>
      <c r="E4806" s="2">
        <v>2.99</v>
      </c>
      <c r="F4806">
        <v>3.55</v>
      </c>
      <c r="G4806">
        <v>4.1100000000000003</v>
      </c>
      <c r="H4806" s="8">
        <v>4.75</v>
      </c>
    </row>
    <row r="4807" spans="2:8" x14ac:dyDescent="0.25">
      <c r="B4807" s="1">
        <v>42146</v>
      </c>
      <c r="C4807" s="5">
        <v>1.48</v>
      </c>
      <c r="D4807" s="7">
        <v>2.2999999999999998</v>
      </c>
      <c r="E4807" s="2">
        <v>3.05</v>
      </c>
      <c r="F4807">
        <v>3.58</v>
      </c>
      <c r="G4807">
        <v>4.1399999999999997</v>
      </c>
      <c r="H4807" s="8">
        <v>4.76</v>
      </c>
    </row>
    <row r="4808" spans="2:8" x14ac:dyDescent="0.25">
      <c r="B4808" s="1">
        <v>42150</v>
      </c>
      <c r="C4808" s="5">
        <v>1.46</v>
      </c>
      <c r="D4808" s="7">
        <v>2.25</v>
      </c>
      <c r="E4808" s="2">
        <v>2.99</v>
      </c>
      <c r="F4808">
        <v>3.51</v>
      </c>
      <c r="G4808">
        <v>4.0599999999999996</v>
      </c>
      <c r="H4808" s="8">
        <v>4.68</v>
      </c>
    </row>
    <row r="4809" spans="2:8" x14ac:dyDescent="0.25">
      <c r="B4809" s="1">
        <v>42151</v>
      </c>
      <c r="C4809" s="5">
        <v>1.47</v>
      </c>
      <c r="D4809" s="7">
        <v>2.2599999999999998</v>
      </c>
      <c r="E4809" s="2">
        <v>3</v>
      </c>
      <c r="F4809">
        <v>3.51</v>
      </c>
      <c r="G4809">
        <v>4.07</v>
      </c>
      <c r="H4809" s="8">
        <v>4.66</v>
      </c>
    </row>
    <row r="4810" spans="2:8" x14ac:dyDescent="0.25">
      <c r="B4810" s="1">
        <v>42152</v>
      </c>
      <c r="C4810" s="5">
        <v>1.44</v>
      </c>
      <c r="D4810" s="7">
        <v>2.2400000000000002</v>
      </c>
      <c r="E4810" s="2">
        <v>2.98</v>
      </c>
      <c r="F4810">
        <v>3.52</v>
      </c>
      <c r="G4810">
        <v>4.07</v>
      </c>
      <c r="H4810" s="8">
        <v>4.68</v>
      </c>
    </row>
    <row r="4811" spans="2:8" x14ac:dyDescent="0.25">
      <c r="B4811" s="1">
        <v>42153</v>
      </c>
      <c r="C4811" s="5">
        <v>1.44</v>
      </c>
      <c r="D4811" s="7">
        <v>2.2200000000000002</v>
      </c>
      <c r="E4811" s="2">
        <v>2.95</v>
      </c>
      <c r="F4811">
        <v>3.49</v>
      </c>
      <c r="G4811">
        <v>4.04</v>
      </c>
      <c r="H4811" s="8">
        <v>4.66</v>
      </c>
    </row>
    <row r="4812" spans="2:8" x14ac:dyDescent="0.25">
      <c r="B4812" s="1">
        <v>42155</v>
      </c>
      <c r="C4812" s="5">
        <v>1.48</v>
      </c>
      <c r="D4812" s="7">
        <v>2.27</v>
      </c>
      <c r="E4812" s="2">
        <v>2.97</v>
      </c>
      <c r="F4812">
        <v>3.51</v>
      </c>
      <c r="G4812">
        <v>4.0199999999999996</v>
      </c>
      <c r="H4812" s="8">
        <v>4.67</v>
      </c>
    </row>
    <row r="4813" spans="2:8" x14ac:dyDescent="0.25">
      <c r="B4813" s="1">
        <v>42156</v>
      </c>
      <c r="C4813" s="5">
        <v>1.53</v>
      </c>
      <c r="D4813" s="7">
        <v>2.35</v>
      </c>
      <c r="E4813" s="2">
        <v>3.06</v>
      </c>
      <c r="F4813">
        <v>3.61</v>
      </c>
      <c r="G4813">
        <v>4.12</v>
      </c>
      <c r="H4813" s="8">
        <v>4.78</v>
      </c>
    </row>
    <row r="4814" spans="2:8" x14ac:dyDescent="0.25">
      <c r="B4814" s="1">
        <v>42157</v>
      </c>
      <c r="C4814" s="5">
        <v>1.54</v>
      </c>
      <c r="D4814" s="7">
        <v>2.39</v>
      </c>
      <c r="E4814" s="2">
        <v>3.11</v>
      </c>
      <c r="F4814">
        <v>3.68</v>
      </c>
      <c r="G4814">
        <v>4.1900000000000004</v>
      </c>
      <c r="H4814" s="8">
        <v>4.8499999999999996</v>
      </c>
    </row>
    <row r="4815" spans="2:8" x14ac:dyDescent="0.25">
      <c r="B4815" s="1">
        <v>42158</v>
      </c>
      <c r="C4815" s="5">
        <v>1.58</v>
      </c>
      <c r="D4815" s="7">
        <v>2.46</v>
      </c>
      <c r="E4815" s="2">
        <v>3.19</v>
      </c>
      <c r="F4815">
        <v>3.77</v>
      </c>
      <c r="G4815">
        <v>4.28</v>
      </c>
      <c r="H4815" s="8">
        <v>4.92</v>
      </c>
    </row>
    <row r="4816" spans="2:8" x14ac:dyDescent="0.25">
      <c r="B4816" s="1">
        <v>42159</v>
      </c>
      <c r="C4816" s="5">
        <v>1.57</v>
      </c>
      <c r="D4816" s="7">
        <v>2.4300000000000002</v>
      </c>
      <c r="E4816" s="2">
        <v>3.15</v>
      </c>
      <c r="F4816">
        <v>3.72</v>
      </c>
      <c r="G4816">
        <v>4.2300000000000004</v>
      </c>
      <c r="H4816" s="8">
        <v>4.8600000000000003</v>
      </c>
    </row>
    <row r="4817" spans="2:8" x14ac:dyDescent="0.25">
      <c r="B4817" s="1">
        <v>42160</v>
      </c>
      <c r="C4817" s="5">
        <v>1.63</v>
      </c>
      <c r="D4817" s="7">
        <v>2.52</v>
      </c>
      <c r="E4817" s="2">
        <v>3.25</v>
      </c>
      <c r="F4817">
        <v>3.81</v>
      </c>
      <c r="G4817">
        <v>4.32</v>
      </c>
      <c r="H4817" s="8">
        <v>4.93</v>
      </c>
    </row>
    <row r="4818" spans="2:8" x14ac:dyDescent="0.25">
      <c r="B4818" s="1">
        <v>42163</v>
      </c>
      <c r="C4818" s="5">
        <v>1.58</v>
      </c>
      <c r="D4818" s="7">
        <v>2.4900000000000002</v>
      </c>
      <c r="E4818" s="2">
        <v>3.22</v>
      </c>
      <c r="F4818">
        <v>3.79</v>
      </c>
      <c r="G4818">
        <v>4.3099999999999996</v>
      </c>
      <c r="H4818" s="8">
        <v>4.92</v>
      </c>
    </row>
    <row r="4819" spans="2:8" x14ac:dyDescent="0.25">
      <c r="B4819" s="1">
        <v>42164</v>
      </c>
      <c r="C4819" s="5">
        <v>1.62</v>
      </c>
      <c r="D4819" s="7">
        <v>2.52</v>
      </c>
      <c r="E4819" s="2">
        <v>3.26</v>
      </c>
      <c r="F4819">
        <v>3.84</v>
      </c>
      <c r="G4819">
        <v>4.3499999999999996</v>
      </c>
      <c r="H4819" s="8">
        <v>4.97</v>
      </c>
    </row>
    <row r="4820" spans="2:8" x14ac:dyDescent="0.25">
      <c r="B4820" s="1">
        <v>42165</v>
      </c>
      <c r="C4820" s="5">
        <v>1.65</v>
      </c>
      <c r="D4820" s="7">
        <v>2.57</v>
      </c>
      <c r="E4820" s="2">
        <v>3.32</v>
      </c>
      <c r="F4820">
        <v>3.89</v>
      </c>
      <c r="G4820">
        <v>4.41</v>
      </c>
      <c r="H4820" s="8">
        <v>5.03</v>
      </c>
    </row>
    <row r="4821" spans="2:8" x14ac:dyDescent="0.25">
      <c r="B4821" s="1">
        <v>42166</v>
      </c>
      <c r="C4821" s="5">
        <v>1.63</v>
      </c>
      <c r="D4821" s="7">
        <v>2.52</v>
      </c>
      <c r="E4821" s="2">
        <v>3.26</v>
      </c>
      <c r="F4821">
        <v>3.82</v>
      </c>
      <c r="G4821">
        <v>4.33</v>
      </c>
      <c r="H4821" s="8">
        <v>4.93</v>
      </c>
    </row>
    <row r="4822" spans="2:8" x14ac:dyDescent="0.25">
      <c r="B4822" s="1">
        <v>42167</v>
      </c>
      <c r="C4822" s="5">
        <v>1.64</v>
      </c>
      <c r="D4822" s="7">
        <v>2.5299999999999998</v>
      </c>
      <c r="E4822" s="2">
        <v>3.27</v>
      </c>
      <c r="F4822">
        <v>3.82</v>
      </c>
      <c r="G4822">
        <v>4.33</v>
      </c>
      <c r="H4822" s="8">
        <v>4.93</v>
      </c>
    </row>
    <row r="4823" spans="2:8" x14ac:dyDescent="0.25">
      <c r="B4823" s="1">
        <v>42170</v>
      </c>
      <c r="C4823" s="5">
        <v>1.62</v>
      </c>
      <c r="D4823" s="7">
        <v>2.5099999999999998</v>
      </c>
      <c r="E4823" s="2">
        <v>3.25</v>
      </c>
      <c r="F4823">
        <v>3.81</v>
      </c>
      <c r="G4823">
        <v>4.3099999999999996</v>
      </c>
      <c r="H4823" s="8">
        <v>4.92</v>
      </c>
    </row>
    <row r="4824" spans="2:8" x14ac:dyDescent="0.25">
      <c r="B4824" s="1">
        <v>42171</v>
      </c>
      <c r="C4824" s="5">
        <v>1.62</v>
      </c>
      <c r="D4824" s="7">
        <v>2.48</v>
      </c>
      <c r="E4824" s="2">
        <v>3.22</v>
      </c>
      <c r="F4824">
        <v>3.78</v>
      </c>
      <c r="G4824">
        <v>4.2699999999999996</v>
      </c>
      <c r="H4824" s="8">
        <v>4.8899999999999997</v>
      </c>
    </row>
    <row r="4825" spans="2:8" x14ac:dyDescent="0.25">
      <c r="B4825" s="1">
        <v>42172</v>
      </c>
      <c r="C4825" s="5">
        <v>1.6</v>
      </c>
      <c r="D4825" s="7">
        <v>2.4500000000000002</v>
      </c>
      <c r="E4825" s="2">
        <v>3.19</v>
      </c>
      <c r="F4825">
        <v>3.77</v>
      </c>
      <c r="G4825">
        <v>4.26</v>
      </c>
      <c r="H4825" s="8">
        <v>4.91</v>
      </c>
    </row>
    <row r="4826" spans="2:8" x14ac:dyDescent="0.25">
      <c r="B4826" s="1">
        <v>42173</v>
      </c>
      <c r="C4826" s="5">
        <v>1.6</v>
      </c>
      <c r="D4826" s="7">
        <v>2.46</v>
      </c>
      <c r="E4826" s="2">
        <v>3.21</v>
      </c>
      <c r="F4826">
        <v>3.81</v>
      </c>
      <c r="G4826">
        <v>4.3</v>
      </c>
      <c r="H4826" s="8">
        <v>4.9800000000000004</v>
      </c>
    </row>
    <row r="4827" spans="2:8" x14ac:dyDescent="0.25">
      <c r="B4827" s="1">
        <v>42174</v>
      </c>
      <c r="C4827" s="5">
        <v>1.57</v>
      </c>
      <c r="D4827" s="7">
        <v>2.41</v>
      </c>
      <c r="E4827" s="2">
        <v>3.15</v>
      </c>
      <c r="F4827">
        <v>3.74</v>
      </c>
      <c r="G4827">
        <v>4.2300000000000004</v>
      </c>
      <c r="H4827" s="8">
        <v>4.9000000000000004</v>
      </c>
    </row>
    <row r="4828" spans="2:8" x14ac:dyDescent="0.25">
      <c r="B4828" s="1">
        <v>42177</v>
      </c>
      <c r="C4828" s="5">
        <v>1.59</v>
      </c>
      <c r="D4828" s="7">
        <v>2.4700000000000002</v>
      </c>
      <c r="E4828" s="2">
        <v>3.22</v>
      </c>
      <c r="F4828">
        <v>3.82</v>
      </c>
      <c r="G4828">
        <v>4.32</v>
      </c>
      <c r="H4828" s="8">
        <v>4.9800000000000004</v>
      </c>
    </row>
    <row r="4829" spans="2:8" x14ac:dyDescent="0.25">
      <c r="B4829" s="1">
        <v>42178</v>
      </c>
      <c r="C4829" s="5">
        <v>1.62</v>
      </c>
      <c r="D4829" s="7">
        <v>2.5099999999999998</v>
      </c>
      <c r="E4829" s="2">
        <v>3.26</v>
      </c>
      <c r="F4829">
        <v>3.86</v>
      </c>
      <c r="G4829">
        <v>4.3600000000000003</v>
      </c>
      <c r="H4829" s="8">
        <v>5.03</v>
      </c>
    </row>
    <row r="4830" spans="2:8" x14ac:dyDescent="0.25">
      <c r="B4830" s="1">
        <v>42179</v>
      </c>
      <c r="C4830" s="5">
        <v>1.61</v>
      </c>
      <c r="D4830" s="7">
        <v>2.48</v>
      </c>
      <c r="E4830" s="2">
        <v>3.24</v>
      </c>
      <c r="F4830">
        <v>3.83</v>
      </c>
      <c r="G4830">
        <v>4.33</v>
      </c>
      <c r="H4830" s="8">
        <v>4.9800000000000004</v>
      </c>
    </row>
    <row r="4831" spans="2:8" x14ac:dyDescent="0.25">
      <c r="B4831" s="1">
        <v>42180</v>
      </c>
      <c r="C4831" s="5">
        <v>1.62</v>
      </c>
      <c r="D4831" s="7">
        <v>2.5099999999999998</v>
      </c>
      <c r="E4831" s="2">
        <v>3.26</v>
      </c>
      <c r="F4831">
        <v>3.86</v>
      </c>
      <c r="G4831">
        <v>4.3600000000000003</v>
      </c>
      <c r="H4831" s="8">
        <v>4.99</v>
      </c>
    </row>
    <row r="4832" spans="2:8" x14ac:dyDescent="0.25">
      <c r="B4832" s="1">
        <v>42181</v>
      </c>
      <c r="C4832" s="5">
        <v>1.64</v>
      </c>
      <c r="D4832" s="7">
        <v>2.5499999999999998</v>
      </c>
      <c r="E4832" s="2">
        <v>3.31</v>
      </c>
      <c r="F4832">
        <v>3.93</v>
      </c>
      <c r="G4832">
        <v>4.4400000000000004</v>
      </c>
      <c r="H4832" s="8">
        <v>5.08</v>
      </c>
    </row>
    <row r="4833" spans="2:8" x14ac:dyDescent="0.25">
      <c r="B4833" s="1">
        <v>42184</v>
      </c>
      <c r="C4833" s="5">
        <v>1.57</v>
      </c>
      <c r="D4833" s="7">
        <v>2.4500000000000002</v>
      </c>
      <c r="E4833" s="2">
        <v>3.21</v>
      </c>
      <c r="F4833">
        <v>3.83</v>
      </c>
      <c r="G4833">
        <v>4.32</v>
      </c>
      <c r="H4833" s="8">
        <v>4.95</v>
      </c>
    </row>
    <row r="4834" spans="2:8" x14ac:dyDescent="0.25">
      <c r="B4834" s="1">
        <v>42185</v>
      </c>
      <c r="C4834" s="5">
        <v>1.63</v>
      </c>
      <c r="D4834" s="7">
        <v>2.5</v>
      </c>
      <c r="E4834" s="2">
        <v>3.26</v>
      </c>
      <c r="F4834">
        <v>3.85</v>
      </c>
      <c r="G4834">
        <v>4.3899999999999997</v>
      </c>
      <c r="H4834" s="8">
        <v>4.9800000000000004</v>
      </c>
    </row>
    <row r="4835" spans="2:8" x14ac:dyDescent="0.25">
      <c r="B4835" s="1">
        <v>42186</v>
      </c>
      <c r="C4835" s="5">
        <v>1.68</v>
      </c>
      <c r="D4835" s="7">
        <v>2.56</v>
      </c>
      <c r="E4835" s="2">
        <v>3.33</v>
      </c>
      <c r="F4835">
        <v>3.92</v>
      </c>
      <c r="G4835">
        <v>4.45</v>
      </c>
      <c r="H4835" s="8">
        <v>5.05</v>
      </c>
    </row>
    <row r="4836" spans="2:8" x14ac:dyDescent="0.25">
      <c r="B4836" s="1">
        <v>42187</v>
      </c>
      <c r="C4836" s="5">
        <v>1.61</v>
      </c>
      <c r="D4836" s="7">
        <v>2.4900000000000002</v>
      </c>
      <c r="E4836" s="2">
        <v>3.27</v>
      </c>
      <c r="F4836">
        <v>3.89</v>
      </c>
      <c r="G4836">
        <v>4.43</v>
      </c>
      <c r="H4836" s="8">
        <v>5.04</v>
      </c>
    </row>
    <row r="4837" spans="2:8" x14ac:dyDescent="0.25">
      <c r="B4837" s="1">
        <v>42188</v>
      </c>
      <c r="C4837" s="5">
        <v>1.61</v>
      </c>
      <c r="D4837" s="7">
        <v>2.4900000000000002</v>
      </c>
      <c r="E4837" s="2">
        <v>3.27</v>
      </c>
      <c r="F4837">
        <v>3.89</v>
      </c>
      <c r="G4837">
        <v>4.43</v>
      </c>
      <c r="H4837" s="8">
        <v>5.04</v>
      </c>
    </row>
    <row r="4838" spans="2:8" x14ac:dyDescent="0.25">
      <c r="B4838" s="1">
        <v>42191</v>
      </c>
      <c r="C4838" s="5">
        <v>1.57</v>
      </c>
      <c r="D4838" s="7">
        <v>2.42</v>
      </c>
      <c r="E4838" s="2">
        <v>3.19</v>
      </c>
      <c r="F4838">
        <v>3.79</v>
      </c>
      <c r="G4838">
        <v>4.33</v>
      </c>
      <c r="H4838" s="8">
        <v>4.93</v>
      </c>
    </row>
    <row r="4839" spans="2:8" x14ac:dyDescent="0.25">
      <c r="B4839" s="1">
        <v>42192</v>
      </c>
      <c r="C4839" s="5">
        <v>1.57</v>
      </c>
      <c r="D4839" s="7">
        <v>2.4</v>
      </c>
      <c r="E4839" s="2">
        <v>3.17</v>
      </c>
      <c r="F4839">
        <v>3.76</v>
      </c>
      <c r="G4839">
        <v>4.29</v>
      </c>
      <c r="H4839" s="8">
        <v>4.8899999999999997</v>
      </c>
    </row>
    <row r="4840" spans="2:8" x14ac:dyDescent="0.25">
      <c r="B4840" s="1">
        <v>42193</v>
      </c>
      <c r="C4840" s="5">
        <v>1.54</v>
      </c>
      <c r="D4840" s="7">
        <v>2.38</v>
      </c>
      <c r="E4840" s="2">
        <v>3.15</v>
      </c>
      <c r="F4840">
        <v>3.75</v>
      </c>
      <c r="G4840">
        <v>4.28</v>
      </c>
      <c r="H4840" s="8">
        <v>4.88</v>
      </c>
    </row>
    <row r="4841" spans="2:8" x14ac:dyDescent="0.25">
      <c r="B4841" s="1">
        <v>42194</v>
      </c>
      <c r="C4841" s="5">
        <v>1.6</v>
      </c>
      <c r="D4841" s="7">
        <v>2.4500000000000002</v>
      </c>
      <c r="E4841" s="2">
        <v>3.23</v>
      </c>
      <c r="F4841">
        <v>3.84</v>
      </c>
      <c r="G4841">
        <v>4.37</v>
      </c>
      <c r="H4841" s="8">
        <v>4.9800000000000004</v>
      </c>
    </row>
    <row r="4842" spans="2:8" x14ac:dyDescent="0.25">
      <c r="B4842" s="1">
        <v>42195</v>
      </c>
      <c r="C4842" s="5">
        <v>1.65</v>
      </c>
      <c r="D4842" s="7">
        <v>2.54</v>
      </c>
      <c r="E4842" s="2">
        <v>3.33</v>
      </c>
      <c r="F4842">
        <v>3.93</v>
      </c>
      <c r="G4842">
        <v>4.47</v>
      </c>
      <c r="H4842" s="8">
        <v>5.09</v>
      </c>
    </row>
    <row r="4843" spans="2:8" x14ac:dyDescent="0.25">
      <c r="B4843" s="1">
        <v>42198</v>
      </c>
      <c r="C4843" s="5">
        <v>1.67</v>
      </c>
      <c r="D4843" s="7">
        <v>2.56</v>
      </c>
      <c r="E4843" s="2">
        <v>3.34</v>
      </c>
      <c r="F4843">
        <v>3.94</v>
      </c>
      <c r="G4843">
        <v>4.4800000000000004</v>
      </c>
      <c r="H4843" s="8">
        <v>5.08</v>
      </c>
    </row>
    <row r="4844" spans="2:8" x14ac:dyDescent="0.25">
      <c r="B4844" s="1">
        <v>42199</v>
      </c>
      <c r="C4844" s="5">
        <v>1.63</v>
      </c>
      <c r="D4844" s="7">
        <v>2.5099999999999998</v>
      </c>
      <c r="E4844" s="2">
        <v>3.3</v>
      </c>
      <c r="F4844">
        <v>3.92</v>
      </c>
      <c r="G4844">
        <v>4.45</v>
      </c>
      <c r="H4844" s="8">
        <v>5.07</v>
      </c>
    </row>
    <row r="4845" spans="2:8" x14ac:dyDescent="0.25">
      <c r="B4845" s="1">
        <v>42200</v>
      </c>
      <c r="C4845" s="5">
        <v>1.63</v>
      </c>
      <c r="D4845" s="7">
        <v>2.4900000000000002</v>
      </c>
      <c r="E4845" s="2">
        <v>3.27</v>
      </c>
      <c r="F4845">
        <v>3.88</v>
      </c>
      <c r="G4845">
        <v>4.41</v>
      </c>
      <c r="H4845" s="8">
        <v>5.0199999999999996</v>
      </c>
    </row>
    <row r="4846" spans="2:8" x14ac:dyDescent="0.25">
      <c r="B4846" s="1">
        <v>42201</v>
      </c>
      <c r="C4846" s="5">
        <v>1.65</v>
      </c>
      <c r="D4846" s="7">
        <v>2.5099999999999998</v>
      </c>
      <c r="E4846" s="2">
        <v>3.29</v>
      </c>
      <c r="F4846">
        <v>3.88</v>
      </c>
      <c r="G4846">
        <v>4.41</v>
      </c>
      <c r="H4846" s="8">
        <v>5</v>
      </c>
    </row>
    <row r="4847" spans="2:8" x14ac:dyDescent="0.25">
      <c r="B4847" s="1">
        <v>42202</v>
      </c>
      <c r="C4847" s="5">
        <v>1.66</v>
      </c>
      <c r="D4847" s="7">
        <v>2.5299999999999998</v>
      </c>
      <c r="E4847" s="2">
        <v>3.3</v>
      </c>
      <c r="F4847">
        <v>3.87</v>
      </c>
      <c r="G4847">
        <v>4.41</v>
      </c>
      <c r="H4847" s="8">
        <v>4.97</v>
      </c>
    </row>
    <row r="4848" spans="2:8" x14ac:dyDescent="0.25">
      <c r="B4848" s="1">
        <v>42205</v>
      </c>
      <c r="C4848" s="5">
        <v>1.7</v>
      </c>
      <c r="D4848" s="7">
        <v>2.56</v>
      </c>
      <c r="E4848" s="2">
        <v>3.34</v>
      </c>
      <c r="F4848">
        <v>3.91</v>
      </c>
      <c r="G4848">
        <v>4.43</v>
      </c>
      <c r="H4848" s="8">
        <v>4.99</v>
      </c>
    </row>
    <row r="4849" spans="2:8" x14ac:dyDescent="0.25">
      <c r="B4849" s="1">
        <v>42206</v>
      </c>
      <c r="C4849" s="5">
        <v>1.68</v>
      </c>
      <c r="D4849" s="7">
        <v>2.5299999999999998</v>
      </c>
      <c r="E4849" s="2">
        <v>3.31</v>
      </c>
      <c r="F4849">
        <v>3.88</v>
      </c>
      <c r="G4849">
        <v>4.4000000000000004</v>
      </c>
      <c r="H4849" s="8">
        <v>4.97</v>
      </c>
    </row>
    <row r="4850" spans="2:8" x14ac:dyDescent="0.25">
      <c r="B4850" s="1">
        <v>42207</v>
      </c>
      <c r="C4850" s="5">
        <v>1.7</v>
      </c>
      <c r="D4850" s="7">
        <v>2.54</v>
      </c>
      <c r="E4850" s="2">
        <v>3.32</v>
      </c>
      <c r="F4850">
        <v>3.88</v>
      </c>
      <c r="G4850">
        <v>4.3899999999999997</v>
      </c>
      <c r="H4850" s="8">
        <v>4.9400000000000004</v>
      </c>
    </row>
    <row r="4851" spans="2:8" x14ac:dyDescent="0.25">
      <c r="B4851" s="1">
        <v>42208</v>
      </c>
      <c r="C4851" s="5">
        <v>1.69</v>
      </c>
      <c r="D4851" s="7">
        <v>2.52</v>
      </c>
      <c r="E4851" s="2">
        <v>3.3</v>
      </c>
      <c r="F4851">
        <v>3.85</v>
      </c>
      <c r="G4851">
        <v>4.3600000000000003</v>
      </c>
      <c r="H4851" s="8">
        <v>4.8899999999999997</v>
      </c>
    </row>
    <row r="4852" spans="2:8" x14ac:dyDescent="0.25">
      <c r="B4852" s="1">
        <v>42209</v>
      </c>
      <c r="C4852" s="5">
        <v>1.68</v>
      </c>
      <c r="D4852" s="7">
        <v>2.52</v>
      </c>
      <c r="E4852" s="2">
        <v>3.31</v>
      </c>
      <c r="F4852">
        <v>3.86</v>
      </c>
      <c r="G4852">
        <v>4.37</v>
      </c>
      <c r="H4852" s="8">
        <v>4.9000000000000004</v>
      </c>
    </row>
    <row r="4853" spans="2:8" x14ac:dyDescent="0.25">
      <c r="B4853" s="1">
        <v>42212</v>
      </c>
      <c r="C4853" s="5">
        <v>1.66</v>
      </c>
      <c r="D4853" s="7">
        <v>2.48</v>
      </c>
      <c r="E4853" s="2">
        <v>3.28</v>
      </c>
      <c r="F4853">
        <v>3.84</v>
      </c>
      <c r="G4853">
        <v>4.34</v>
      </c>
      <c r="H4853" s="8">
        <v>4.88</v>
      </c>
    </row>
    <row r="4854" spans="2:8" x14ac:dyDescent="0.25">
      <c r="B4854" s="1">
        <v>42213</v>
      </c>
      <c r="C4854" s="5">
        <v>1.68</v>
      </c>
      <c r="D4854" s="7">
        <v>2.5</v>
      </c>
      <c r="E4854" s="2">
        <v>3.3</v>
      </c>
      <c r="F4854">
        <v>3.87</v>
      </c>
      <c r="G4854">
        <v>4.3600000000000003</v>
      </c>
      <c r="H4854" s="8">
        <v>4.91</v>
      </c>
    </row>
    <row r="4855" spans="2:8" x14ac:dyDescent="0.25">
      <c r="B4855" s="1">
        <v>42214</v>
      </c>
      <c r="C4855" s="5">
        <v>1.7</v>
      </c>
      <c r="D4855" s="7">
        <v>2.5099999999999998</v>
      </c>
      <c r="E4855" s="2">
        <v>3.31</v>
      </c>
      <c r="F4855">
        <v>3.88</v>
      </c>
      <c r="G4855">
        <v>4.38</v>
      </c>
      <c r="H4855" s="8">
        <v>4.93</v>
      </c>
    </row>
    <row r="4856" spans="2:8" x14ac:dyDescent="0.25">
      <c r="B4856" s="1">
        <v>42215</v>
      </c>
      <c r="C4856" s="5">
        <v>1.72</v>
      </c>
      <c r="D4856" s="7">
        <v>2.52</v>
      </c>
      <c r="E4856" s="2">
        <v>3.32</v>
      </c>
      <c r="F4856">
        <v>3.87</v>
      </c>
      <c r="G4856">
        <v>4.38</v>
      </c>
      <c r="H4856" s="8">
        <v>4.9000000000000004</v>
      </c>
    </row>
    <row r="4857" spans="2:8" x14ac:dyDescent="0.25">
      <c r="B4857" s="1">
        <v>42216</v>
      </c>
      <c r="C4857" s="5">
        <v>1.7</v>
      </c>
      <c r="D4857" s="7">
        <v>2.4900000000000002</v>
      </c>
      <c r="E4857" s="2">
        <v>3.3</v>
      </c>
      <c r="F4857">
        <v>3.85</v>
      </c>
      <c r="G4857">
        <v>4.33</v>
      </c>
      <c r="H4857" s="8">
        <v>4.91</v>
      </c>
    </row>
    <row r="4858" spans="2:8" x14ac:dyDescent="0.25">
      <c r="B4858" s="1">
        <v>42219</v>
      </c>
      <c r="C4858" s="5">
        <v>1.69</v>
      </c>
      <c r="D4858" s="7">
        <v>2.46</v>
      </c>
      <c r="E4858" s="2">
        <v>3.27</v>
      </c>
      <c r="F4858">
        <v>3.81</v>
      </c>
      <c r="G4858">
        <v>4.28</v>
      </c>
      <c r="H4858" s="8">
        <v>4.8499999999999996</v>
      </c>
    </row>
    <row r="4859" spans="2:8" x14ac:dyDescent="0.25">
      <c r="B4859" s="1">
        <v>42220</v>
      </c>
      <c r="C4859" s="5">
        <v>1.76</v>
      </c>
      <c r="D4859" s="7">
        <v>2.54</v>
      </c>
      <c r="E4859" s="2">
        <v>3.35</v>
      </c>
      <c r="F4859">
        <v>3.87</v>
      </c>
      <c r="G4859">
        <v>4.33</v>
      </c>
      <c r="H4859" s="8">
        <v>4.8899999999999997</v>
      </c>
    </row>
    <row r="4860" spans="2:8" x14ac:dyDescent="0.25">
      <c r="B4860" s="1">
        <v>42221</v>
      </c>
      <c r="C4860" s="5">
        <v>1.77</v>
      </c>
      <c r="D4860" s="7">
        <v>2.59</v>
      </c>
      <c r="E4860" s="2">
        <v>3.4</v>
      </c>
      <c r="F4860">
        <v>3.92</v>
      </c>
      <c r="G4860">
        <v>4.3899999999999997</v>
      </c>
      <c r="H4860" s="8">
        <v>4.9400000000000004</v>
      </c>
    </row>
    <row r="4861" spans="2:8" x14ac:dyDescent="0.25">
      <c r="B4861" s="1">
        <v>42222</v>
      </c>
      <c r="C4861" s="5">
        <v>1.75</v>
      </c>
      <c r="D4861" s="7">
        <v>2.57</v>
      </c>
      <c r="E4861" s="2">
        <v>3.38</v>
      </c>
      <c r="F4861">
        <v>3.9</v>
      </c>
      <c r="G4861">
        <v>4.37</v>
      </c>
      <c r="H4861" s="8">
        <v>4.92</v>
      </c>
    </row>
    <row r="4862" spans="2:8" x14ac:dyDescent="0.25">
      <c r="B4862" s="1">
        <v>42223</v>
      </c>
      <c r="C4862" s="5">
        <v>1.77</v>
      </c>
      <c r="D4862" s="7">
        <v>2.5499999999999998</v>
      </c>
      <c r="E4862" s="2">
        <v>3.36</v>
      </c>
      <c r="F4862">
        <v>3.86</v>
      </c>
      <c r="G4862">
        <v>4.32</v>
      </c>
      <c r="H4862" s="8">
        <v>4.8499999999999996</v>
      </c>
    </row>
    <row r="4863" spans="2:8" x14ac:dyDescent="0.25">
      <c r="B4863" s="1">
        <v>42226</v>
      </c>
      <c r="C4863" s="5">
        <v>1.78</v>
      </c>
      <c r="D4863" s="7">
        <v>2.59</v>
      </c>
      <c r="E4863" s="2">
        <v>3.41</v>
      </c>
      <c r="F4863">
        <v>3.92</v>
      </c>
      <c r="G4863">
        <v>4.38</v>
      </c>
      <c r="H4863" s="8">
        <v>4.93</v>
      </c>
    </row>
    <row r="4864" spans="2:8" x14ac:dyDescent="0.25">
      <c r="B4864" s="1">
        <v>42227</v>
      </c>
      <c r="C4864" s="5">
        <v>1.73</v>
      </c>
      <c r="D4864" s="7">
        <v>2.5099999999999998</v>
      </c>
      <c r="E4864" s="2">
        <v>3.33</v>
      </c>
      <c r="F4864">
        <v>3.85</v>
      </c>
      <c r="G4864">
        <v>4.3099999999999996</v>
      </c>
      <c r="H4864" s="8">
        <v>4.8499999999999996</v>
      </c>
    </row>
    <row r="4865" spans="2:8" x14ac:dyDescent="0.25">
      <c r="B4865" s="1">
        <v>42228</v>
      </c>
      <c r="C4865" s="5">
        <v>1.73</v>
      </c>
      <c r="D4865" s="7">
        <v>2.5099999999999998</v>
      </c>
      <c r="E4865" s="2">
        <v>3.33</v>
      </c>
      <c r="F4865">
        <v>3.87</v>
      </c>
      <c r="G4865">
        <v>4.3099999999999996</v>
      </c>
      <c r="H4865" s="8">
        <v>4.88</v>
      </c>
    </row>
    <row r="4866" spans="2:8" x14ac:dyDescent="0.25">
      <c r="B4866" s="1">
        <v>42229</v>
      </c>
      <c r="C4866" s="5">
        <v>1.79</v>
      </c>
      <c r="D4866" s="7">
        <v>2.58</v>
      </c>
      <c r="E4866" s="2">
        <v>3.4</v>
      </c>
      <c r="F4866">
        <v>3.93</v>
      </c>
      <c r="G4866">
        <v>4.37</v>
      </c>
      <c r="H4866" s="8">
        <v>4.92</v>
      </c>
    </row>
    <row r="4867" spans="2:8" x14ac:dyDescent="0.25">
      <c r="B4867" s="1">
        <v>42230</v>
      </c>
      <c r="C4867" s="5">
        <v>1.8</v>
      </c>
      <c r="D4867" s="7">
        <v>2.59</v>
      </c>
      <c r="E4867" s="2">
        <v>3.41</v>
      </c>
      <c r="F4867">
        <v>3.93</v>
      </c>
      <c r="G4867">
        <v>4.38</v>
      </c>
      <c r="H4867" s="8">
        <v>4.91</v>
      </c>
    </row>
    <row r="4868" spans="2:8" x14ac:dyDescent="0.25">
      <c r="B4868" s="1">
        <v>42233</v>
      </c>
      <c r="C4868" s="5">
        <v>1.78</v>
      </c>
      <c r="D4868" s="7">
        <v>2.56</v>
      </c>
      <c r="E4868" s="2">
        <v>3.38</v>
      </c>
      <c r="F4868">
        <v>3.9</v>
      </c>
      <c r="G4868">
        <v>4.33</v>
      </c>
      <c r="H4868" s="8">
        <v>4.8600000000000003</v>
      </c>
    </row>
    <row r="4869" spans="2:8" x14ac:dyDescent="0.25">
      <c r="B4869" s="1">
        <v>42234</v>
      </c>
      <c r="C4869" s="5">
        <v>1.79</v>
      </c>
      <c r="D4869" s="7">
        <v>2.59</v>
      </c>
      <c r="E4869" s="2">
        <v>3.41</v>
      </c>
      <c r="F4869">
        <v>3.94</v>
      </c>
      <c r="G4869">
        <v>4.38</v>
      </c>
      <c r="H4869" s="8">
        <v>4.92</v>
      </c>
    </row>
    <row r="4870" spans="2:8" x14ac:dyDescent="0.25">
      <c r="B4870" s="1">
        <v>42235</v>
      </c>
      <c r="C4870" s="5">
        <v>1.75</v>
      </c>
      <c r="D4870" s="7">
        <v>2.5299999999999998</v>
      </c>
      <c r="E4870" s="2">
        <v>3.35</v>
      </c>
      <c r="F4870">
        <v>3.89</v>
      </c>
      <c r="G4870">
        <v>4.33</v>
      </c>
      <c r="H4870" s="8">
        <v>4.9000000000000004</v>
      </c>
    </row>
    <row r="4871" spans="2:8" x14ac:dyDescent="0.25">
      <c r="B4871" s="1">
        <v>42236</v>
      </c>
      <c r="C4871" s="5">
        <v>1.76</v>
      </c>
      <c r="D4871" s="7">
        <v>2.5299999999999998</v>
      </c>
      <c r="E4871" s="2">
        <v>3.36</v>
      </c>
      <c r="F4871">
        <v>3.87</v>
      </c>
      <c r="G4871">
        <v>4.3</v>
      </c>
      <c r="H4871" s="8">
        <v>4.8499999999999996</v>
      </c>
    </row>
    <row r="4872" spans="2:8" x14ac:dyDescent="0.25">
      <c r="B4872" s="1">
        <v>42237</v>
      </c>
      <c r="C4872" s="5">
        <v>1.73</v>
      </c>
      <c r="D4872" s="7">
        <v>2.4900000000000002</v>
      </c>
      <c r="E4872" s="2">
        <v>3.33</v>
      </c>
      <c r="F4872">
        <v>3.86</v>
      </c>
      <c r="G4872">
        <v>4.28</v>
      </c>
      <c r="H4872" s="8">
        <v>4.8499999999999996</v>
      </c>
    </row>
    <row r="4873" spans="2:8" x14ac:dyDescent="0.25">
      <c r="B4873" s="1">
        <v>42240</v>
      </c>
      <c r="C4873" s="5">
        <v>1.69</v>
      </c>
      <c r="D4873" s="7">
        <v>2.46</v>
      </c>
      <c r="E4873" s="2">
        <v>3.31</v>
      </c>
      <c r="F4873">
        <v>3.86</v>
      </c>
      <c r="G4873">
        <v>4.28</v>
      </c>
      <c r="H4873" s="8">
        <v>4.8600000000000003</v>
      </c>
    </row>
    <row r="4874" spans="2:8" x14ac:dyDescent="0.25">
      <c r="B4874" s="1">
        <v>42241</v>
      </c>
      <c r="C4874" s="5">
        <v>1.78</v>
      </c>
      <c r="D4874" s="7">
        <v>2.56</v>
      </c>
      <c r="E4874" s="2">
        <v>3.43</v>
      </c>
      <c r="F4874">
        <v>3.98</v>
      </c>
      <c r="G4874">
        <v>4.4000000000000004</v>
      </c>
      <c r="H4874" s="8">
        <v>5</v>
      </c>
    </row>
    <row r="4875" spans="2:8" x14ac:dyDescent="0.25">
      <c r="B4875" s="1">
        <v>42242</v>
      </c>
      <c r="C4875" s="5">
        <v>1.77</v>
      </c>
      <c r="D4875" s="7">
        <v>2.57</v>
      </c>
      <c r="E4875" s="2">
        <v>3.44</v>
      </c>
      <c r="F4875">
        <v>4.0199999999999996</v>
      </c>
      <c r="G4875">
        <v>4.43</v>
      </c>
      <c r="H4875" s="8">
        <v>5.08</v>
      </c>
    </row>
    <row r="4876" spans="2:8" x14ac:dyDescent="0.25">
      <c r="B4876" s="1">
        <v>42243</v>
      </c>
      <c r="C4876" s="5">
        <v>1.77</v>
      </c>
      <c r="D4876" s="7">
        <v>2.56</v>
      </c>
      <c r="E4876" s="2">
        <v>3.42</v>
      </c>
      <c r="F4876">
        <v>3.98</v>
      </c>
      <c r="G4876">
        <v>4.4000000000000004</v>
      </c>
      <c r="H4876" s="8">
        <v>5.0199999999999996</v>
      </c>
    </row>
    <row r="4877" spans="2:8" x14ac:dyDescent="0.25">
      <c r="B4877" s="1">
        <v>42244</v>
      </c>
      <c r="C4877" s="5">
        <v>1.82</v>
      </c>
      <c r="D4877" s="7">
        <v>2.6</v>
      </c>
      <c r="E4877" s="2">
        <v>3.44</v>
      </c>
      <c r="F4877">
        <v>3.98</v>
      </c>
      <c r="G4877">
        <v>4.42</v>
      </c>
      <c r="H4877" s="8">
        <v>5.01</v>
      </c>
    </row>
    <row r="4878" spans="2:8" x14ac:dyDescent="0.25">
      <c r="B4878" s="1">
        <v>42247</v>
      </c>
      <c r="C4878" s="5">
        <v>1.85</v>
      </c>
      <c r="D4878" s="7">
        <v>2.64</v>
      </c>
      <c r="E4878" s="2">
        <v>3.45</v>
      </c>
      <c r="F4878">
        <v>4</v>
      </c>
      <c r="G4878">
        <v>4.47</v>
      </c>
      <c r="H4878" s="8">
        <v>5.04</v>
      </c>
    </row>
    <row r="4879" spans="2:8" x14ac:dyDescent="0.25">
      <c r="B4879" s="1">
        <v>42248</v>
      </c>
      <c r="C4879" s="5">
        <v>1.82</v>
      </c>
      <c r="D4879" s="7">
        <v>2.61</v>
      </c>
      <c r="E4879" s="2">
        <v>3.42</v>
      </c>
      <c r="F4879">
        <v>3.98</v>
      </c>
      <c r="G4879">
        <v>4.45</v>
      </c>
      <c r="H4879" s="8">
        <v>5.04</v>
      </c>
    </row>
    <row r="4880" spans="2:8" x14ac:dyDescent="0.25">
      <c r="B4880" s="1">
        <v>42249</v>
      </c>
      <c r="C4880" s="5">
        <v>1.84</v>
      </c>
      <c r="D4880" s="7">
        <v>2.62</v>
      </c>
      <c r="E4880" s="2">
        <v>3.43</v>
      </c>
      <c r="F4880">
        <v>3.99</v>
      </c>
      <c r="G4880">
        <v>4.47</v>
      </c>
      <c r="H4880" s="8">
        <v>5.07</v>
      </c>
    </row>
    <row r="4881" spans="2:8" x14ac:dyDescent="0.25">
      <c r="B4881" s="1">
        <v>42250</v>
      </c>
      <c r="C4881" s="5">
        <v>1.81</v>
      </c>
      <c r="D4881" s="7">
        <v>2.59</v>
      </c>
      <c r="E4881" s="2">
        <v>3.39</v>
      </c>
      <c r="F4881">
        <v>3.96</v>
      </c>
      <c r="G4881">
        <v>4.4400000000000004</v>
      </c>
      <c r="H4881" s="8">
        <v>5.04</v>
      </c>
    </row>
    <row r="4882" spans="2:8" x14ac:dyDescent="0.25">
      <c r="B4882" s="1">
        <v>42251</v>
      </c>
      <c r="C4882" s="5">
        <v>1.8</v>
      </c>
      <c r="D4882" s="7">
        <v>2.56</v>
      </c>
      <c r="E4882" s="2">
        <v>3.36</v>
      </c>
      <c r="F4882">
        <v>3.92</v>
      </c>
      <c r="G4882">
        <v>4.4000000000000004</v>
      </c>
      <c r="H4882" s="8">
        <v>4.9800000000000004</v>
      </c>
    </row>
    <row r="4883" spans="2:8" x14ac:dyDescent="0.25">
      <c r="B4883" s="1">
        <v>42254</v>
      </c>
      <c r="C4883" s="5">
        <v>1.8</v>
      </c>
      <c r="D4883" s="7">
        <v>2.56</v>
      </c>
      <c r="E4883" s="2">
        <v>3.36</v>
      </c>
      <c r="F4883">
        <v>3.92</v>
      </c>
      <c r="G4883">
        <v>4.4000000000000004</v>
      </c>
      <c r="H4883" s="8">
        <v>4.9800000000000004</v>
      </c>
    </row>
    <row r="4884" spans="2:8" x14ac:dyDescent="0.25">
      <c r="B4884" s="1">
        <v>42255</v>
      </c>
      <c r="C4884" s="5">
        <v>1.83</v>
      </c>
      <c r="D4884" s="7">
        <v>2.6</v>
      </c>
      <c r="E4884" s="2">
        <v>3.4</v>
      </c>
      <c r="F4884">
        <v>3.97</v>
      </c>
      <c r="G4884">
        <v>4.46</v>
      </c>
      <c r="H4884" s="8">
        <v>5.04</v>
      </c>
    </row>
    <row r="4885" spans="2:8" x14ac:dyDescent="0.25">
      <c r="B4885" s="1">
        <v>42256</v>
      </c>
      <c r="C4885" s="5">
        <v>1.83</v>
      </c>
      <c r="D4885" s="7">
        <v>2.6</v>
      </c>
      <c r="E4885" s="2">
        <v>3.39</v>
      </c>
      <c r="F4885">
        <v>3.95</v>
      </c>
      <c r="G4885">
        <v>4.43</v>
      </c>
      <c r="H4885" s="8">
        <v>5</v>
      </c>
    </row>
    <row r="4886" spans="2:8" x14ac:dyDescent="0.25">
      <c r="B4886" s="1">
        <v>42257</v>
      </c>
      <c r="C4886" s="5">
        <v>1.83</v>
      </c>
      <c r="D4886" s="7">
        <v>2.62</v>
      </c>
      <c r="E4886" s="2">
        <v>3.42</v>
      </c>
      <c r="F4886">
        <v>3.98</v>
      </c>
      <c r="G4886">
        <v>4.4800000000000004</v>
      </c>
      <c r="H4886" s="8">
        <v>5.04</v>
      </c>
    </row>
    <row r="4887" spans="2:8" x14ac:dyDescent="0.25">
      <c r="B4887" s="1">
        <v>42258</v>
      </c>
      <c r="C4887" s="5">
        <v>1.8</v>
      </c>
      <c r="D4887" s="7">
        <v>2.59</v>
      </c>
      <c r="E4887" s="2">
        <v>3.38</v>
      </c>
      <c r="F4887">
        <v>3.96</v>
      </c>
      <c r="G4887">
        <v>4.45</v>
      </c>
      <c r="H4887" s="8">
        <v>5.01</v>
      </c>
    </row>
    <row r="4888" spans="2:8" x14ac:dyDescent="0.25">
      <c r="B4888" s="1">
        <v>42261</v>
      </c>
      <c r="C4888" s="5">
        <v>1.82</v>
      </c>
      <c r="D4888" s="7">
        <v>2.59</v>
      </c>
      <c r="E4888" s="2">
        <v>3.38</v>
      </c>
      <c r="F4888">
        <v>3.94</v>
      </c>
      <c r="G4888">
        <v>4.43</v>
      </c>
      <c r="H4888" s="8">
        <v>4.99</v>
      </c>
    </row>
    <row r="4889" spans="2:8" x14ac:dyDescent="0.25">
      <c r="B4889" s="1">
        <v>42262</v>
      </c>
      <c r="C4889" s="5">
        <v>1.88</v>
      </c>
      <c r="D4889" s="7">
        <v>2.67</v>
      </c>
      <c r="E4889" s="2">
        <v>3.46</v>
      </c>
      <c r="F4889">
        <v>4.03</v>
      </c>
      <c r="G4889">
        <v>4.5199999999999996</v>
      </c>
      <c r="H4889" s="8">
        <v>5.0999999999999996</v>
      </c>
    </row>
    <row r="4890" spans="2:8" x14ac:dyDescent="0.25">
      <c r="B4890" s="1">
        <v>42263</v>
      </c>
      <c r="C4890" s="5">
        <v>1.89</v>
      </c>
      <c r="D4890" s="7">
        <v>2.68</v>
      </c>
      <c r="E4890" s="2">
        <v>3.47</v>
      </c>
      <c r="F4890">
        <v>4.04</v>
      </c>
      <c r="G4890">
        <v>4.53</v>
      </c>
      <c r="H4890" s="8">
        <v>5.12</v>
      </c>
    </row>
    <row r="4891" spans="2:8" x14ac:dyDescent="0.25">
      <c r="B4891" s="1">
        <v>42264</v>
      </c>
      <c r="C4891" s="5">
        <v>1.79</v>
      </c>
      <c r="D4891" s="7">
        <v>2.58</v>
      </c>
      <c r="E4891" s="2">
        <v>3.36</v>
      </c>
      <c r="F4891">
        <v>3.95</v>
      </c>
      <c r="G4891">
        <v>4.45</v>
      </c>
      <c r="H4891" s="8">
        <v>5.05</v>
      </c>
    </row>
    <row r="4892" spans="2:8" x14ac:dyDescent="0.25">
      <c r="B4892" s="1">
        <v>42265</v>
      </c>
      <c r="C4892" s="5">
        <v>1.76</v>
      </c>
      <c r="D4892" s="7">
        <v>2.52</v>
      </c>
      <c r="E4892" s="2">
        <v>3.3</v>
      </c>
      <c r="F4892">
        <v>3.87</v>
      </c>
      <c r="G4892">
        <v>4.37</v>
      </c>
      <c r="H4892" s="8">
        <v>4.95</v>
      </c>
    </row>
    <row r="4893" spans="2:8" x14ac:dyDescent="0.25">
      <c r="B4893" s="1">
        <v>42268</v>
      </c>
      <c r="C4893" s="5">
        <v>1.79</v>
      </c>
      <c r="D4893" s="7">
        <v>2.57</v>
      </c>
      <c r="E4893" s="2">
        <v>3.36</v>
      </c>
      <c r="F4893">
        <v>3.94</v>
      </c>
      <c r="G4893">
        <v>4.45</v>
      </c>
      <c r="H4893" s="8">
        <v>5.05</v>
      </c>
    </row>
    <row r="4894" spans="2:8" x14ac:dyDescent="0.25">
      <c r="B4894" s="1">
        <v>42269</v>
      </c>
      <c r="C4894" s="5">
        <v>1.76</v>
      </c>
      <c r="D4894" s="7">
        <v>2.52</v>
      </c>
      <c r="E4894" s="2">
        <v>3.29</v>
      </c>
      <c r="F4894">
        <v>3.88</v>
      </c>
      <c r="G4894">
        <v>4.3899999999999997</v>
      </c>
      <c r="H4894" s="8">
        <v>4.96</v>
      </c>
    </row>
    <row r="4895" spans="2:8" x14ac:dyDescent="0.25">
      <c r="B4895" s="1">
        <v>42270</v>
      </c>
      <c r="C4895" s="5">
        <v>1.77</v>
      </c>
      <c r="D4895" s="7">
        <v>2.5299999999999998</v>
      </c>
      <c r="E4895" s="2">
        <v>3.31</v>
      </c>
      <c r="F4895">
        <v>3.9</v>
      </c>
      <c r="G4895">
        <v>4.41</v>
      </c>
      <c r="H4895" s="8">
        <v>4.9800000000000004</v>
      </c>
    </row>
    <row r="4896" spans="2:8" x14ac:dyDescent="0.25">
      <c r="B4896" s="1">
        <v>42271</v>
      </c>
      <c r="C4896" s="5">
        <v>1.78</v>
      </c>
      <c r="D4896" s="7">
        <v>2.5299999999999998</v>
      </c>
      <c r="E4896" s="2">
        <v>3.31</v>
      </c>
      <c r="F4896">
        <v>3.91</v>
      </c>
      <c r="G4896">
        <v>4.41</v>
      </c>
      <c r="H4896" s="8">
        <v>4.97</v>
      </c>
    </row>
    <row r="4897" spans="2:8" x14ac:dyDescent="0.25">
      <c r="B4897" s="1">
        <v>42272</v>
      </c>
      <c r="C4897" s="5">
        <v>1.79</v>
      </c>
      <c r="D4897" s="7">
        <v>2.57</v>
      </c>
      <c r="E4897" s="2">
        <v>3.35</v>
      </c>
      <c r="F4897">
        <v>3.96</v>
      </c>
      <c r="G4897">
        <v>4.46</v>
      </c>
      <c r="H4897" s="8">
        <v>5.0199999999999996</v>
      </c>
    </row>
    <row r="4898" spans="2:8" x14ac:dyDescent="0.25">
      <c r="B4898" s="1">
        <v>42275</v>
      </c>
      <c r="C4898" s="5">
        <v>1.8</v>
      </c>
      <c r="D4898" s="7">
        <v>2.5499999999999998</v>
      </c>
      <c r="E4898" s="2">
        <v>3.34</v>
      </c>
      <c r="F4898">
        <v>3.93</v>
      </c>
      <c r="G4898">
        <v>4.42</v>
      </c>
      <c r="H4898" s="8">
        <v>4.97</v>
      </c>
    </row>
    <row r="4899" spans="2:8" x14ac:dyDescent="0.25">
      <c r="B4899" s="1">
        <v>42276</v>
      </c>
      <c r="C4899" s="5">
        <v>1.8</v>
      </c>
      <c r="D4899" s="7">
        <v>2.54</v>
      </c>
      <c r="E4899" s="2">
        <v>3.32</v>
      </c>
      <c r="F4899">
        <v>3.92</v>
      </c>
      <c r="G4899">
        <v>4.4000000000000004</v>
      </c>
      <c r="H4899" s="8">
        <v>4.9800000000000004</v>
      </c>
    </row>
    <row r="4900" spans="2:8" x14ac:dyDescent="0.25">
      <c r="B4900" s="1">
        <v>42277</v>
      </c>
      <c r="C4900" s="5">
        <v>1.82</v>
      </c>
      <c r="D4900" s="7">
        <v>2.59</v>
      </c>
      <c r="E4900" s="2">
        <v>3.38</v>
      </c>
      <c r="F4900">
        <v>3.93</v>
      </c>
      <c r="G4900">
        <v>4.3600000000000003</v>
      </c>
      <c r="H4900" s="8">
        <v>5.03</v>
      </c>
    </row>
    <row r="4901" spans="2:8" x14ac:dyDescent="0.25">
      <c r="B4901" s="1">
        <v>42278</v>
      </c>
      <c r="C4901" s="5">
        <v>1.83</v>
      </c>
      <c r="D4901" s="7">
        <v>2.58</v>
      </c>
      <c r="E4901" s="2">
        <v>3.38</v>
      </c>
      <c r="F4901">
        <v>3.93</v>
      </c>
      <c r="G4901">
        <v>4.3600000000000003</v>
      </c>
      <c r="H4901" s="8">
        <v>5.0199999999999996</v>
      </c>
    </row>
    <row r="4902" spans="2:8" x14ac:dyDescent="0.25">
      <c r="B4902" s="1">
        <v>42279</v>
      </c>
      <c r="C4902" s="5">
        <v>1.76</v>
      </c>
      <c r="D4902" s="7">
        <v>2.5099999999999998</v>
      </c>
      <c r="E4902" s="2">
        <v>3.32</v>
      </c>
      <c r="F4902">
        <v>3.89</v>
      </c>
      <c r="G4902">
        <v>4.3099999999999996</v>
      </c>
      <c r="H4902" s="8">
        <v>4.99</v>
      </c>
    </row>
    <row r="4903" spans="2:8" x14ac:dyDescent="0.25">
      <c r="B4903" s="1">
        <v>42282</v>
      </c>
      <c r="C4903" s="5">
        <v>1.78</v>
      </c>
      <c r="D4903" s="7">
        <v>2.5499999999999998</v>
      </c>
      <c r="E4903" s="2">
        <v>3.36</v>
      </c>
      <c r="F4903">
        <v>3.93</v>
      </c>
      <c r="G4903">
        <v>4.3600000000000003</v>
      </c>
      <c r="H4903" s="8">
        <v>5.04</v>
      </c>
    </row>
    <row r="4904" spans="2:8" x14ac:dyDescent="0.25">
      <c r="B4904" s="1">
        <v>42283</v>
      </c>
      <c r="C4904" s="5">
        <v>1.76</v>
      </c>
      <c r="D4904" s="7">
        <v>2.5299999999999998</v>
      </c>
      <c r="E4904" s="2">
        <v>3.33</v>
      </c>
      <c r="F4904">
        <v>3.88</v>
      </c>
      <c r="G4904">
        <v>4.32</v>
      </c>
      <c r="H4904" s="8">
        <v>5</v>
      </c>
    </row>
    <row r="4905" spans="2:8" x14ac:dyDescent="0.25">
      <c r="B4905" s="1">
        <v>42284</v>
      </c>
      <c r="C4905" s="5">
        <v>1.78</v>
      </c>
      <c r="D4905" s="7">
        <v>2.5499999999999998</v>
      </c>
      <c r="E4905" s="2">
        <v>3.33</v>
      </c>
      <c r="F4905">
        <v>3.87</v>
      </c>
      <c r="G4905">
        <v>4.32</v>
      </c>
      <c r="H4905" s="8">
        <v>4.99</v>
      </c>
    </row>
    <row r="4906" spans="2:8" x14ac:dyDescent="0.25">
      <c r="B4906" s="1">
        <v>42285</v>
      </c>
      <c r="C4906" s="5">
        <v>1.79</v>
      </c>
      <c r="D4906" s="7">
        <v>2.58</v>
      </c>
      <c r="E4906" s="2">
        <v>3.36</v>
      </c>
      <c r="F4906">
        <v>3.91</v>
      </c>
      <c r="G4906">
        <v>4.3600000000000003</v>
      </c>
      <c r="H4906" s="8">
        <v>5.04</v>
      </c>
    </row>
    <row r="4907" spans="2:8" x14ac:dyDescent="0.25">
      <c r="B4907" s="1">
        <v>42286</v>
      </c>
      <c r="C4907" s="5">
        <v>1.79</v>
      </c>
      <c r="D4907" s="7">
        <v>2.58</v>
      </c>
      <c r="E4907" s="2">
        <v>3.35</v>
      </c>
      <c r="F4907">
        <v>3.89</v>
      </c>
      <c r="G4907">
        <v>4.3499999999999996</v>
      </c>
      <c r="H4907" s="8">
        <v>5.01</v>
      </c>
    </row>
    <row r="4908" spans="2:8" x14ac:dyDescent="0.25">
      <c r="B4908" s="1">
        <v>42289</v>
      </c>
      <c r="C4908" s="5">
        <v>1.78</v>
      </c>
      <c r="D4908" s="7">
        <v>2.57</v>
      </c>
      <c r="E4908" s="2">
        <v>3.35</v>
      </c>
      <c r="F4908">
        <v>3.89</v>
      </c>
      <c r="G4908">
        <v>4.3499999999999996</v>
      </c>
      <c r="H4908" s="8">
        <v>5.01</v>
      </c>
    </row>
    <row r="4909" spans="2:8" x14ac:dyDescent="0.25">
      <c r="B4909" s="1">
        <v>42290</v>
      </c>
      <c r="C4909" s="5">
        <v>1.76</v>
      </c>
      <c r="D4909" s="7">
        <v>2.5299999999999998</v>
      </c>
      <c r="E4909" s="2">
        <v>3.31</v>
      </c>
      <c r="F4909">
        <v>3.85</v>
      </c>
      <c r="G4909">
        <v>4.3099999999999996</v>
      </c>
      <c r="H4909" s="8">
        <v>4.97</v>
      </c>
    </row>
    <row r="4910" spans="2:8" x14ac:dyDescent="0.25">
      <c r="B4910" s="1">
        <v>42291</v>
      </c>
      <c r="C4910" s="5">
        <v>1.71</v>
      </c>
      <c r="D4910" s="7">
        <v>2.46</v>
      </c>
      <c r="E4910" s="2">
        <v>3.23</v>
      </c>
      <c r="F4910">
        <v>3.78</v>
      </c>
      <c r="G4910">
        <v>4.24</v>
      </c>
      <c r="H4910" s="8">
        <v>4.92</v>
      </c>
    </row>
    <row r="4911" spans="2:8" x14ac:dyDescent="0.25">
      <c r="B4911" s="1">
        <v>42292</v>
      </c>
      <c r="C4911" s="5">
        <v>1.74</v>
      </c>
      <c r="D4911" s="7">
        <v>2.5</v>
      </c>
      <c r="E4911" s="2">
        <v>3.27</v>
      </c>
      <c r="F4911">
        <v>3.81</v>
      </c>
      <c r="G4911">
        <v>4.2699999999999996</v>
      </c>
      <c r="H4911" s="8">
        <v>4.95</v>
      </c>
    </row>
    <row r="4912" spans="2:8" x14ac:dyDescent="0.25">
      <c r="B4912" s="1">
        <v>42293</v>
      </c>
      <c r="C4912" s="5">
        <v>1.73</v>
      </c>
      <c r="D4912" s="7">
        <v>2.5</v>
      </c>
      <c r="E4912" s="2">
        <v>3.26</v>
      </c>
      <c r="F4912">
        <v>3.8</v>
      </c>
      <c r="G4912">
        <v>4.2699999999999996</v>
      </c>
      <c r="H4912" s="8">
        <v>4.9400000000000004</v>
      </c>
    </row>
    <row r="4913" spans="2:8" x14ac:dyDescent="0.25">
      <c r="B4913" s="1">
        <v>42296</v>
      </c>
      <c r="C4913" s="5">
        <v>1.72</v>
      </c>
      <c r="D4913" s="7">
        <v>2.5</v>
      </c>
      <c r="E4913" s="2">
        <v>3.26</v>
      </c>
      <c r="F4913">
        <v>3.8</v>
      </c>
      <c r="G4913">
        <v>4.2699999999999996</v>
      </c>
      <c r="H4913" s="8">
        <v>4.95</v>
      </c>
    </row>
    <row r="4914" spans="2:8" x14ac:dyDescent="0.25">
      <c r="B4914" s="1">
        <v>42297</v>
      </c>
      <c r="C4914" s="5">
        <v>1.74</v>
      </c>
      <c r="D4914" s="7">
        <v>2.5299999999999998</v>
      </c>
      <c r="E4914" s="2">
        <v>3.29</v>
      </c>
      <c r="F4914">
        <v>3.83</v>
      </c>
      <c r="G4914">
        <v>4.3</v>
      </c>
      <c r="H4914" s="8">
        <v>4.99</v>
      </c>
    </row>
    <row r="4915" spans="2:8" x14ac:dyDescent="0.25">
      <c r="B4915" s="1">
        <v>42298</v>
      </c>
      <c r="C4915" s="5">
        <v>1.72</v>
      </c>
      <c r="D4915" s="7">
        <v>2.5</v>
      </c>
      <c r="E4915" s="2">
        <v>3.25</v>
      </c>
      <c r="F4915">
        <v>3.79</v>
      </c>
      <c r="G4915">
        <v>4.25</v>
      </c>
      <c r="H4915" s="8">
        <v>4.93</v>
      </c>
    </row>
    <row r="4916" spans="2:8" x14ac:dyDescent="0.25">
      <c r="B4916" s="1">
        <v>42299</v>
      </c>
      <c r="C4916" s="5">
        <v>1.7</v>
      </c>
      <c r="D4916" s="7">
        <v>2.48</v>
      </c>
      <c r="E4916" s="2">
        <v>3.23</v>
      </c>
      <c r="F4916">
        <v>3.77</v>
      </c>
      <c r="G4916">
        <v>4.24</v>
      </c>
      <c r="H4916" s="8">
        <v>4.91</v>
      </c>
    </row>
    <row r="4917" spans="2:8" x14ac:dyDescent="0.25">
      <c r="B4917" s="1">
        <v>42300</v>
      </c>
      <c r="C4917" s="5">
        <v>1.73</v>
      </c>
      <c r="D4917" s="7">
        <v>2.52</v>
      </c>
      <c r="E4917" s="2">
        <v>3.27</v>
      </c>
      <c r="F4917">
        <v>3.8</v>
      </c>
      <c r="G4917">
        <v>4.29</v>
      </c>
      <c r="H4917" s="8">
        <v>4.9400000000000004</v>
      </c>
    </row>
    <row r="4918" spans="2:8" x14ac:dyDescent="0.25">
      <c r="B4918" s="1">
        <v>42303</v>
      </c>
      <c r="C4918" s="5">
        <v>1.71</v>
      </c>
      <c r="D4918" s="7">
        <v>2.5</v>
      </c>
      <c r="E4918" s="2">
        <v>3.24</v>
      </c>
      <c r="F4918">
        <v>3.77</v>
      </c>
      <c r="G4918">
        <v>4.25</v>
      </c>
      <c r="H4918" s="8">
        <v>4.9000000000000004</v>
      </c>
    </row>
    <row r="4919" spans="2:8" x14ac:dyDescent="0.25">
      <c r="B4919" s="1">
        <v>42304</v>
      </c>
      <c r="C4919" s="5">
        <v>1.68</v>
      </c>
      <c r="D4919" s="7">
        <v>2.46</v>
      </c>
      <c r="E4919" s="2">
        <v>3.21</v>
      </c>
      <c r="F4919">
        <v>3.75</v>
      </c>
      <c r="G4919">
        <v>4.2300000000000004</v>
      </c>
      <c r="H4919" s="8">
        <v>4.8899999999999997</v>
      </c>
    </row>
    <row r="4920" spans="2:8" x14ac:dyDescent="0.25">
      <c r="B4920" s="1">
        <v>42305</v>
      </c>
      <c r="C4920" s="5">
        <v>1.77</v>
      </c>
      <c r="D4920" s="7">
        <v>2.5499999999999998</v>
      </c>
      <c r="E4920" s="2">
        <v>3.29</v>
      </c>
      <c r="F4920">
        <v>3.8</v>
      </c>
      <c r="G4920">
        <v>4.28</v>
      </c>
      <c r="H4920" s="8">
        <v>4.91</v>
      </c>
    </row>
    <row r="4921" spans="2:8" x14ac:dyDescent="0.25">
      <c r="B4921" s="1">
        <v>42306</v>
      </c>
      <c r="C4921" s="5">
        <v>1.79</v>
      </c>
      <c r="D4921" s="7">
        <v>2.6</v>
      </c>
      <c r="E4921" s="2">
        <v>3.35</v>
      </c>
      <c r="F4921">
        <v>3.87</v>
      </c>
      <c r="G4921">
        <v>4.3600000000000003</v>
      </c>
      <c r="H4921" s="8">
        <v>5.01</v>
      </c>
    </row>
    <row r="4922" spans="2:8" x14ac:dyDescent="0.25">
      <c r="B4922" s="1">
        <v>42307</v>
      </c>
      <c r="C4922" s="5">
        <v>1.79</v>
      </c>
      <c r="D4922" s="7">
        <v>2.6</v>
      </c>
      <c r="E4922" s="2">
        <v>3.34</v>
      </c>
      <c r="F4922">
        <v>3.85</v>
      </c>
      <c r="G4922">
        <v>4.33</v>
      </c>
      <c r="H4922" s="8">
        <v>4.99</v>
      </c>
    </row>
    <row r="4923" spans="2:8" x14ac:dyDescent="0.25">
      <c r="B4923" s="1">
        <v>42308</v>
      </c>
      <c r="C4923" s="5">
        <v>1.82</v>
      </c>
      <c r="D4923" s="7">
        <v>2.63</v>
      </c>
      <c r="E4923" s="2">
        <v>3.38</v>
      </c>
      <c r="F4923">
        <v>3.87</v>
      </c>
      <c r="G4923">
        <v>4.3499999999999996</v>
      </c>
      <c r="H4923" s="8">
        <v>4.99</v>
      </c>
    </row>
    <row r="4924" spans="2:8" x14ac:dyDescent="0.25">
      <c r="B4924" s="1">
        <v>42310</v>
      </c>
      <c r="C4924" s="5">
        <v>1.84</v>
      </c>
      <c r="D4924" s="7">
        <v>2.66</v>
      </c>
      <c r="E4924" s="2">
        <v>3.4</v>
      </c>
      <c r="F4924">
        <v>3.9</v>
      </c>
      <c r="G4924">
        <v>4.38</v>
      </c>
      <c r="H4924" s="8">
        <v>5.01</v>
      </c>
    </row>
    <row r="4925" spans="2:8" x14ac:dyDescent="0.25">
      <c r="B4925" s="1">
        <v>42311</v>
      </c>
      <c r="C4925" s="5">
        <v>1.85</v>
      </c>
      <c r="D4925" s="7">
        <v>2.68</v>
      </c>
      <c r="E4925" s="2">
        <v>3.43</v>
      </c>
      <c r="F4925">
        <v>3.92</v>
      </c>
      <c r="G4925">
        <v>4.41</v>
      </c>
      <c r="H4925" s="8">
        <v>5.04</v>
      </c>
    </row>
    <row r="4926" spans="2:8" x14ac:dyDescent="0.25">
      <c r="B4926" s="1">
        <v>42312</v>
      </c>
      <c r="C4926" s="5">
        <v>1.89</v>
      </c>
      <c r="D4926" s="7">
        <v>2.71</v>
      </c>
      <c r="E4926" s="2">
        <v>3.44</v>
      </c>
      <c r="F4926">
        <v>3.91</v>
      </c>
      <c r="G4926">
        <v>4.41</v>
      </c>
      <c r="H4926" s="8">
        <v>5.03</v>
      </c>
    </row>
    <row r="4927" spans="2:8" x14ac:dyDescent="0.25">
      <c r="B4927" s="1">
        <v>42313</v>
      </c>
      <c r="C4927" s="5">
        <v>1.88</v>
      </c>
      <c r="D4927" s="7">
        <v>2.71</v>
      </c>
      <c r="E4927" s="2">
        <v>3.45</v>
      </c>
      <c r="F4927">
        <v>3.92</v>
      </c>
      <c r="G4927">
        <v>4.42</v>
      </c>
      <c r="H4927" s="8">
        <v>5.04</v>
      </c>
    </row>
    <row r="4928" spans="2:8" x14ac:dyDescent="0.25">
      <c r="B4928" s="1">
        <v>42314</v>
      </c>
      <c r="C4928" s="5">
        <v>1.93</v>
      </c>
      <c r="D4928" s="7">
        <v>2.79</v>
      </c>
      <c r="E4928" s="2">
        <v>3.53</v>
      </c>
      <c r="F4928">
        <v>4</v>
      </c>
      <c r="G4928">
        <v>4.5</v>
      </c>
      <c r="H4928" s="8">
        <v>5.1100000000000003</v>
      </c>
    </row>
    <row r="4929" spans="2:8" x14ac:dyDescent="0.25">
      <c r="B4929" s="1">
        <v>42317</v>
      </c>
      <c r="C4929" s="5">
        <v>1.93</v>
      </c>
      <c r="D4929" s="7">
        <v>2.79</v>
      </c>
      <c r="E4929" s="2">
        <v>3.53</v>
      </c>
      <c r="F4929">
        <v>4.0199999999999996</v>
      </c>
      <c r="G4929">
        <v>4.5</v>
      </c>
      <c r="H4929" s="8">
        <v>5.13</v>
      </c>
    </row>
    <row r="4930" spans="2:8" x14ac:dyDescent="0.25">
      <c r="B4930" s="1">
        <v>42318</v>
      </c>
      <c r="C4930" s="5">
        <v>1.9</v>
      </c>
      <c r="D4930" s="7">
        <v>2.75</v>
      </c>
      <c r="E4930" s="2">
        <v>3.51</v>
      </c>
      <c r="F4930">
        <v>4</v>
      </c>
      <c r="G4930">
        <v>4.4800000000000004</v>
      </c>
      <c r="H4930" s="8">
        <v>5.12</v>
      </c>
    </row>
    <row r="4931" spans="2:8" x14ac:dyDescent="0.25">
      <c r="B4931" s="1">
        <v>42319</v>
      </c>
      <c r="C4931" s="5">
        <v>1.9</v>
      </c>
      <c r="D4931" s="7">
        <v>2.75</v>
      </c>
      <c r="E4931" s="2">
        <v>3.51</v>
      </c>
      <c r="F4931">
        <v>4</v>
      </c>
      <c r="G4931">
        <v>4.4800000000000004</v>
      </c>
      <c r="H4931" s="8">
        <v>5.12</v>
      </c>
    </row>
    <row r="4932" spans="2:8" x14ac:dyDescent="0.25">
      <c r="B4932" s="1">
        <v>42320</v>
      </c>
      <c r="C4932" s="5">
        <v>1.92</v>
      </c>
      <c r="D4932" s="7">
        <v>2.77</v>
      </c>
      <c r="E4932" s="2">
        <v>3.52</v>
      </c>
      <c r="F4932">
        <v>4.01</v>
      </c>
      <c r="G4932">
        <v>4.5</v>
      </c>
      <c r="H4932" s="8">
        <v>5.12</v>
      </c>
    </row>
    <row r="4933" spans="2:8" x14ac:dyDescent="0.25">
      <c r="B4933" s="1">
        <v>42321</v>
      </c>
      <c r="C4933" s="5">
        <v>1.9</v>
      </c>
      <c r="D4933" s="7">
        <v>2.73</v>
      </c>
      <c r="E4933" s="2">
        <v>3.49</v>
      </c>
      <c r="F4933">
        <v>3.99</v>
      </c>
      <c r="G4933">
        <v>4.4800000000000004</v>
      </c>
      <c r="H4933" s="8">
        <v>5.1100000000000003</v>
      </c>
    </row>
    <row r="4934" spans="2:8" x14ac:dyDescent="0.25">
      <c r="B4934" s="1">
        <v>42324</v>
      </c>
      <c r="C4934" s="5">
        <v>1.89</v>
      </c>
      <c r="D4934" s="7">
        <v>2.72</v>
      </c>
      <c r="E4934" s="2">
        <v>3.47</v>
      </c>
      <c r="F4934">
        <v>3.98</v>
      </c>
      <c r="G4934">
        <v>4.46</v>
      </c>
      <c r="H4934" s="8">
        <v>5.1100000000000003</v>
      </c>
    </row>
    <row r="4935" spans="2:8" x14ac:dyDescent="0.25">
      <c r="B4935" s="1">
        <v>42325</v>
      </c>
      <c r="C4935" s="5">
        <v>1.88</v>
      </c>
      <c r="D4935" s="7">
        <v>2.71</v>
      </c>
      <c r="E4935" s="2">
        <v>3.46</v>
      </c>
      <c r="F4935">
        <v>3.96</v>
      </c>
      <c r="G4935">
        <v>4.45</v>
      </c>
      <c r="H4935" s="8">
        <v>5.08</v>
      </c>
    </row>
    <row r="4936" spans="2:8" x14ac:dyDescent="0.25">
      <c r="B4936" s="1">
        <v>42326</v>
      </c>
      <c r="C4936" s="5">
        <v>1.91</v>
      </c>
      <c r="D4936" s="7">
        <v>2.73</v>
      </c>
      <c r="E4936" s="2">
        <v>3.48</v>
      </c>
      <c r="F4936">
        <v>3.97</v>
      </c>
      <c r="G4936">
        <v>4.46</v>
      </c>
      <c r="H4936" s="8">
        <v>5.08</v>
      </c>
    </row>
    <row r="4937" spans="2:8" x14ac:dyDescent="0.25">
      <c r="B4937" s="1">
        <v>42327</v>
      </c>
      <c r="C4937" s="5">
        <v>1.91</v>
      </c>
      <c r="D4937" s="7">
        <v>2.72</v>
      </c>
      <c r="E4937" s="2">
        <v>3.46</v>
      </c>
      <c r="F4937">
        <v>3.94</v>
      </c>
      <c r="G4937">
        <v>4.43</v>
      </c>
      <c r="H4937" s="8">
        <v>5.04</v>
      </c>
    </row>
    <row r="4938" spans="2:8" x14ac:dyDescent="0.25">
      <c r="B4938" s="1">
        <v>42328</v>
      </c>
      <c r="C4938" s="5">
        <v>1.93</v>
      </c>
      <c r="D4938" s="7">
        <v>2.73</v>
      </c>
      <c r="E4938" s="2">
        <v>3.48</v>
      </c>
      <c r="F4938">
        <v>3.95</v>
      </c>
      <c r="G4938">
        <v>4.4400000000000004</v>
      </c>
      <c r="H4938" s="8">
        <v>5.0599999999999996</v>
      </c>
    </row>
    <row r="4939" spans="2:8" x14ac:dyDescent="0.25">
      <c r="B4939" s="1">
        <v>42331</v>
      </c>
      <c r="C4939" s="5">
        <v>1.93</v>
      </c>
      <c r="D4939" s="7">
        <v>2.73</v>
      </c>
      <c r="E4939" s="2">
        <v>3.47</v>
      </c>
      <c r="F4939">
        <v>3.94</v>
      </c>
      <c r="G4939">
        <v>4.43</v>
      </c>
      <c r="H4939" s="8">
        <v>5.04</v>
      </c>
    </row>
    <row r="4940" spans="2:8" x14ac:dyDescent="0.25">
      <c r="B4940" s="1">
        <v>42332</v>
      </c>
      <c r="C4940" s="5">
        <v>1.93</v>
      </c>
      <c r="D4940" s="7">
        <v>2.72</v>
      </c>
      <c r="E4940" s="2">
        <v>3.46</v>
      </c>
      <c r="F4940">
        <v>3.94</v>
      </c>
      <c r="G4940">
        <v>4.43</v>
      </c>
      <c r="H4940" s="8">
        <v>5.05</v>
      </c>
    </row>
    <row r="4941" spans="2:8" x14ac:dyDescent="0.25">
      <c r="B4941" s="1">
        <v>42333</v>
      </c>
      <c r="C4941" s="5">
        <v>1.94</v>
      </c>
      <c r="D4941" s="7">
        <v>2.72</v>
      </c>
      <c r="E4941" s="2">
        <v>3.46</v>
      </c>
      <c r="F4941">
        <v>3.93</v>
      </c>
      <c r="G4941">
        <v>4.42</v>
      </c>
      <c r="H4941" s="8">
        <v>5.04</v>
      </c>
    </row>
    <row r="4942" spans="2:8" x14ac:dyDescent="0.25">
      <c r="B4942" s="1">
        <v>42334</v>
      </c>
      <c r="C4942" s="5">
        <v>1.94</v>
      </c>
      <c r="D4942" s="7">
        <v>2.72</v>
      </c>
      <c r="E4942" s="2">
        <v>3.46</v>
      </c>
      <c r="F4942">
        <v>3.93</v>
      </c>
      <c r="G4942">
        <v>4.42</v>
      </c>
      <c r="H4942" s="8">
        <v>5.04</v>
      </c>
    </row>
    <row r="4943" spans="2:8" x14ac:dyDescent="0.25">
      <c r="B4943" s="1">
        <v>42335</v>
      </c>
      <c r="C4943" s="5">
        <v>1.93</v>
      </c>
      <c r="D4943" s="7">
        <v>2.71</v>
      </c>
      <c r="E4943" s="2">
        <v>3.46</v>
      </c>
      <c r="F4943">
        <v>3.92</v>
      </c>
      <c r="G4943">
        <v>4.42</v>
      </c>
      <c r="H4943" s="8">
        <v>5.04</v>
      </c>
    </row>
    <row r="4944" spans="2:8" x14ac:dyDescent="0.25">
      <c r="B4944" s="1">
        <v>42338</v>
      </c>
      <c r="C4944" s="5">
        <v>1.95</v>
      </c>
      <c r="D4944" s="7">
        <v>2.73</v>
      </c>
      <c r="E4944" s="2">
        <v>3.48</v>
      </c>
      <c r="F4944">
        <v>3.92</v>
      </c>
      <c r="G4944">
        <v>4.42</v>
      </c>
      <c r="H4944" s="8">
        <v>5.04</v>
      </c>
    </row>
    <row r="4945" spans="2:8" x14ac:dyDescent="0.25">
      <c r="B4945" s="1">
        <v>42339</v>
      </c>
      <c r="C4945" s="5">
        <v>1.92</v>
      </c>
      <c r="D4945" s="7">
        <v>2.68</v>
      </c>
      <c r="E4945" s="2">
        <v>3.43</v>
      </c>
      <c r="F4945">
        <v>3.86</v>
      </c>
      <c r="G4945">
        <v>4.37</v>
      </c>
      <c r="H4945" s="8">
        <v>4.96</v>
      </c>
    </row>
    <row r="4946" spans="2:8" x14ac:dyDescent="0.25">
      <c r="B4946" s="1">
        <v>42340</v>
      </c>
      <c r="C4946" s="5">
        <v>1.96</v>
      </c>
      <c r="D4946" s="7">
        <v>2.72</v>
      </c>
      <c r="E4946" s="2">
        <v>3.46</v>
      </c>
      <c r="F4946">
        <v>3.88</v>
      </c>
      <c r="G4946">
        <v>4.3899999999999997</v>
      </c>
      <c r="H4946" s="8">
        <v>4.96</v>
      </c>
    </row>
    <row r="4947" spans="2:8" x14ac:dyDescent="0.25">
      <c r="B4947" s="1">
        <v>42341</v>
      </c>
      <c r="C4947" s="5">
        <v>2</v>
      </c>
      <c r="D4947" s="7">
        <v>2.82</v>
      </c>
      <c r="E4947" s="2">
        <v>3.58</v>
      </c>
      <c r="F4947">
        <v>4.0199999999999996</v>
      </c>
      <c r="G4947">
        <v>4.54</v>
      </c>
      <c r="H4947" s="8">
        <v>5.12</v>
      </c>
    </row>
    <row r="4948" spans="2:8" x14ac:dyDescent="0.25">
      <c r="B4948" s="1">
        <v>42342</v>
      </c>
      <c r="C4948" s="5">
        <v>1.99</v>
      </c>
      <c r="D4948" s="7">
        <v>2.79</v>
      </c>
      <c r="E4948" s="2">
        <v>3.55</v>
      </c>
      <c r="F4948">
        <v>3.97</v>
      </c>
      <c r="G4948">
        <v>4.4800000000000004</v>
      </c>
      <c r="H4948" s="8">
        <v>5.05</v>
      </c>
    </row>
    <row r="4949" spans="2:8" x14ac:dyDescent="0.25">
      <c r="B4949" s="1">
        <v>42345</v>
      </c>
      <c r="C4949" s="5">
        <v>1.98</v>
      </c>
      <c r="D4949" s="7">
        <v>2.76</v>
      </c>
      <c r="E4949" s="2">
        <v>3.51</v>
      </c>
      <c r="F4949">
        <v>3.94</v>
      </c>
      <c r="G4949">
        <v>4.4400000000000004</v>
      </c>
      <c r="H4949" s="8">
        <v>5</v>
      </c>
    </row>
    <row r="4950" spans="2:8" x14ac:dyDescent="0.25">
      <c r="B4950" s="1">
        <v>42346</v>
      </c>
      <c r="C4950" s="5">
        <v>2.0099999999999998</v>
      </c>
      <c r="D4950" s="7">
        <v>2.79</v>
      </c>
      <c r="E4950" s="2">
        <v>3.55</v>
      </c>
      <c r="F4950">
        <v>3.97</v>
      </c>
      <c r="G4950">
        <v>4.47</v>
      </c>
      <c r="H4950" s="8">
        <v>5.05</v>
      </c>
    </row>
    <row r="4951" spans="2:8" x14ac:dyDescent="0.25">
      <c r="B4951" s="1">
        <v>42347</v>
      </c>
      <c r="C4951" s="5">
        <v>1.99</v>
      </c>
      <c r="D4951" s="7">
        <v>2.76</v>
      </c>
      <c r="E4951" s="2">
        <v>3.52</v>
      </c>
      <c r="F4951">
        <v>3.95</v>
      </c>
      <c r="G4951">
        <v>4.45</v>
      </c>
      <c r="H4951" s="8">
        <v>5.03</v>
      </c>
    </row>
    <row r="4952" spans="2:8" x14ac:dyDescent="0.25">
      <c r="B4952" s="1">
        <v>42348</v>
      </c>
      <c r="C4952" s="5">
        <v>2.02</v>
      </c>
      <c r="D4952" s="7">
        <v>2.81</v>
      </c>
      <c r="E4952" s="2">
        <v>3.56</v>
      </c>
      <c r="F4952">
        <v>3.99</v>
      </c>
      <c r="G4952">
        <v>4.4800000000000004</v>
      </c>
      <c r="H4952" s="8">
        <v>5.0599999999999996</v>
      </c>
    </row>
    <row r="4953" spans="2:8" x14ac:dyDescent="0.25">
      <c r="B4953" s="1">
        <v>42349</v>
      </c>
      <c r="C4953" s="5">
        <v>1.99</v>
      </c>
      <c r="D4953" s="7">
        <v>2.74</v>
      </c>
      <c r="E4953" s="2">
        <v>3.51</v>
      </c>
      <c r="F4953">
        <v>3.93</v>
      </c>
      <c r="G4953">
        <v>4.42</v>
      </c>
      <c r="H4953" s="8">
        <v>5</v>
      </c>
    </row>
    <row r="4954" spans="2:8" x14ac:dyDescent="0.25">
      <c r="B4954" s="1">
        <v>42352</v>
      </c>
      <c r="C4954" s="5">
        <v>2.08</v>
      </c>
      <c r="D4954" s="7">
        <v>2.85</v>
      </c>
      <c r="E4954" s="2">
        <v>3.62</v>
      </c>
      <c r="F4954">
        <v>4.05</v>
      </c>
      <c r="G4954">
        <v>4.5199999999999996</v>
      </c>
      <c r="H4954" s="8">
        <v>5.0999999999999996</v>
      </c>
    </row>
    <row r="4955" spans="2:8" x14ac:dyDescent="0.25">
      <c r="B4955" s="1">
        <v>42353</v>
      </c>
      <c r="C4955" s="5">
        <v>2.12</v>
      </c>
      <c r="D4955" s="7">
        <v>2.89</v>
      </c>
      <c r="E4955" s="2">
        <v>3.66</v>
      </c>
      <c r="F4955">
        <v>4.08</v>
      </c>
      <c r="G4955">
        <v>4.55</v>
      </c>
      <c r="H4955" s="8">
        <v>5.13</v>
      </c>
    </row>
    <row r="4956" spans="2:8" x14ac:dyDescent="0.25">
      <c r="B4956" s="1">
        <v>42354</v>
      </c>
      <c r="C4956" s="5">
        <v>2.15</v>
      </c>
      <c r="D4956" s="7">
        <v>2.93</v>
      </c>
      <c r="E4956" s="2">
        <v>3.69</v>
      </c>
      <c r="F4956">
        <v>4.09</v>
      </c>
      <c r="G4956">
        <v>4.5599999999999996</v>
      </c>
      <c r="H4956" s="8">
        <v>5.13</v>
      </c>
    </row>
    <row r="4957" spans="2:8" x14ac:dyDescent="0.25">
      <c r="B4957" s="1">
        <v>42355</v>
      </c>
      <c r="C4957" s="5">
        <v>2.15</v>
      </c>
      <c r="D4957" s="7">
        <v>2.91</v>
      </c>
      <c r="E4957" s="2">
        <v>3.66</v>
      </c>
      <c r="F4957">
        <v>4.05</v>
      </c>
      <c r="G4957">
        <v>4.5199999999999996</v>
      </c>
      <c r="H4957" s="8">
        <v>5.08</v>
      </c>
    </row>
    <row r="4958" spans="2:8" x14ac:dyDescent="0.25">
      <c r="B4958" s="1">
        <v>42356</v>
      </c>
      <c r="C4958" s="5">
        <v>2.11</v>
      </c>
      <c r="D4958" s="7">
        <v>2.88</v>
      </c>
      <c r="E4958" s="2">
        <v>3.64</v>
      </c>
      <c r="F4958">
        <v>4.03</v>
      </c>
      <c r="G4958">
        <v>4.5</v>
      </c>
      <c r="H4958" s="8">
        <v>5.0599999999999996</v>
      </c>
    </row>
    <row r="4959" spans="2:8" x14ac:dyDescent="0.25">
      <c r="B4959" s="1">
        <v>42359</v>
      </c>
      <c r="C4959" s="5">
        <v>2.11</v>
      </c>
      <c r="D4959" s="7">
        <v>2.87</v>
      </c>
      <c r="E4959" s="2">
        <v>3.63</v>
      </c>
      <c r="F4959">
        <v>4.03</v>
      </c>
      <c r="G4959">
        <v>4.5</v>
      </c>
      <c r="H4959" s="8">
        <v>5.08</v>
      </c>
    </row>
    <row r="4960" spans="2:8" x14ac:dyDescent="0.25">
      <c r="B4960" s="1">
        <v>42360</v>
      </c>
      <c r="C4960" s="5">
        <v>2.14</v>
      </c>
      <c r="D4960" s="7">
        <v>2.91</v>
      </c>
      <c r="E4960" s="2">
        <v>3.67</v>
      </c>
      <c r="F4960">
        <v>4.07</v>
      </c>
      <c r="G4960">
        <v>4.54</v>
      </c>
      <c r="H4960" s="8">
        <v>5.12</v>
      </c>
    </row>
    <row r="4961" spans="2:8" x14ac:dyDescent="0.25">
      <c r="B4961" s="1">
        <v>42361</v>
      </c>
      <c r="C4961" s="5">
        <v>2.14</v>
      </c>
      <c r="D4961" s="7">
        <v>2.92</v>
      </c>
      <c r="E4961" s="2">
        <v>3.69</v>
      </c>
      <c r="F4961">
        <v>4.08</v>
      </c>
      <c r="G4961">
        <v>4.5599999999999996</v>
      </c>
      <c r="H4961" s="8">
        <v>5.15</v>
      </c>
    </row>
    <row r="4962" spans="2:8" x14ac:dyDescent="0.25">
      <c r="B4962" s="1">
        <v>42362</v>
      </c>
      <c r="C4962" s="5">
        <v>2.15</v>
      </c>
      <c r="D4962" s="7">
        <v>2.91</v>
      </c>
      <c r="E4962" s="2">
        <v>3.68</v>
      </c>
      <c r="F4962">
        <v>4.0599999999999996</v>
      </c>
      <c r="G4962">
        <v>4.54</v>
      </c>
      <c r="H4962" s="8">
        <v>5.1100000000000003</v>
      </c>
    </row>
    <row r="4963" spans="2:8" x14ac:dyDescent="0.25">
      <c r="B4963" s="1">
        <v>42366</v>
      </c>
      <c r="C4963" s="5">
        <v>2.15</v>
      </c>
      <c r="D4963" s="7">
        <v>2.91</v>
      </c>
      <c r="E4963" s="2">
        <v>3.67</v>
      </c>
      <c r="F4963">
        <v>4.04</v>
      </c>
      <c r="G4963">
        <v>4.5199999999999996</v>
      </c>
      <c r="H4963" s="8">
        <v>5.09</v>
      </c>
    </row>
    <row r="4964" spans="2:8" x14ac:dyDescent="0.25">
      <c r="B4964" s="1">
        <v>42367</v>
      </c>
      <c r="C4964" s="5">
        <v>2.1800000000000002</v>
      </c>
      <c r="D4964" s="7">
        <v>2.96</v>
      </c>
      <c r="E4964" s="2">
        <v>3.73</v>
      </c>
      <c r="F4964">
        <v>4.1100000000000003</v>
      </c>
      <c r="G4964">
        <v>4.59</v>
      </c>
      <c r="H4964" s="8">
        <v>5.18</v>
      </c>
    </row>
    <row r="4965" spans="2:8" x14ac:dyDescent="0.25">
      <c r="B4965" s="1">
        <v>42368</v>
      </c>
      <c r="C4965" s="5">
        <v>2.16</v>
      </c>
      <c r="D4965" s="7">
        <v>2.95</v>
      </c>
      <c r="E4965" s="2">
        <v>3.72</v>
      </c>
      <c r="F4965">
        <v>4.0999999999999996</v>
      </c>
      <c r="G4965">
        <v>4.58</v>
      </c>
      <c r="H4965" s="8">
        <v>5.18</v>
      </c>
    </row>
    <row r="4966" spans="2:8" x14ac:dyDescent="0.25">
      <c r="B4966" s="1">
        <v>42369</v>
      </c>
      <c r="C4966" s="5">
        <v>2.16</v>
      </c>
      <c r="D4966" s="7">
        <v>2.94</v>
      </c>
      <c r="E4966" s="2">
        <v>3.7</v>
      </c>
      <c r="F4966">
        <v>4.1100000000000003</v>
      </c>
      <c r="G4966">
        <v>4.6100000000000003</v>
      </c>
      <c r="H4966" s="8">
        <v>5.17</v>
      </c>
    </row>
    <row r="4967" spans="2:8" x14ac:dyDescent="0.25">
      <c r="B4967" s="1">
        <v>42373</v>
      </c>
      <c r="C4967" s="5">
        <v>2.13</v>
      </c>
      <c r="D4967" s="7">
        <v>2.92</v>
      </c>
      <c r="E4967" s="2">
        <v>3.67</v>
      </c>
      <c r="F4967">
        <v>4.09</v>
      </c>
      <c r="G4967">
        <v>4.59</v>
      </c>
      <c r="H4967" s="8">
        <v>5.15</v>
      </c>
    </row>
    <row r="4968" spans="2:8" x14ac:dyDescent="0.25">
      <c r="B4968" s="1">
        <v>42374</v>
      </c>
      <c r="C4968" s="5">
        <v>2.12</v>
      </c>
      <c r="D4968" s="7">
        <v>2.91</v>
      </c>
      <c r="E4968" s="2">
        <v>3.66</v>
      </c>
      <c r="F4968">
        <v>4.09</v>
      </c>
      <c r="G4968">
        <v>4.5999999999999996</v>
      </c>
      <c r="H4968" s="8">
        <v>5.17</v>
      </c>
    </row>
    <row r="4969" spans="2:8" x14ac:dyDescent="0.25">
      <c r="B4969" s="1">
        <v>42375</v>
      </c>
      <c r="C4969" s="5">
        <v>2.09</v>
      </c>
      <c r="D4969" s="7">
        <v>2.85</v>
      </c>
      <c r="E4969" s="2">
        <v>3.6</v>
      </c>
      <c r="F4969">
        <v>4.03</v>
      </c>
      <c r="G4969">
        <v>4.54</v>
      </c>
      <c r="H4969" s="8">
        <v>5.0999999999999996</v>
      </c>
    </row>
    <row r="4970" spans="2:8" x14ac:dyDescent="0.25">
      <c r="B4970" s="1">
        <v>42376</v>
      </c>
      <c r="C4970" s="5">
        <v>2.08</v>
      </c>
      <c r="D4970" s="7">
        <v>2.83</v>
      </c>
      <c r="E4970" s="2">
        <v>3.57</v>
      </c>
      <c r="F4970">
        <v>4.03</v>
      </c>
      <c r="G4970">
        <v>4.53</v>
      </c>
      <c r="H4970" s="8">
        <v>5.0999999999999996</v>
      </c>
    </row>
    <row r="4971" spans="2:8" x14ac:dyDescent="0.25">
      <c r="B4971" s="1">
        <v>42377</v>
      </c>
      <c r="C4971" s="5">
        <v>2.0699999999999998</v>
      </c>
      <c r="D4971" s="7">
        <v>2.81</v>
      </c>
      <c r="E4971" s="2">
        <v>3.55</v>
      </c>
      <c r="F4971">
        <v>4.01</v>
      </c>
      <c r="G4971">
        <v>4.5199999999999996</v>
      </c>
      <c r="H4971" s="8">
        <v>5.0999999999999996</v>
      </c>
    </row>
    <row r="4972" spans="2:8" x14ac:dyDescent="0.25">
      <c r="B4972" s="1">
        <v>42380</v>
      </c>
      <c r="C4972" s="5">
        <v>2.06</v>
      </c>
      <c r="D4972" s="7">
        <v>2.81</v>
      </c>
      <c r="E4972" s="2">
        <v>3.56</v>
      </c>
      <c r="F4972">
        <v>4.05</v>
      </c>
      <c r="G4972">
        <v>4.5599999999999996</v>
      </c>
      <c r="H4972" s="8">
        <v>5.14</v>
      </c>
    </row>
    <row r="4973" spans="2:8" x14ac:dyDescent="0.25">
      <c r="B4973" s="1">
        <v>42381</v>
      </c>
      <c r="C4973" s="5">
        <v>2.06</v>
      </c>
      <c r="D4973" s="7">
        <v>2.79</v>
      </c>
      <c r="E4973" s="2">
        <v>3.54</v>
      </c>
      <c r="F4973">
        <v>4.01</v>
      </c>
      <c r="G4973">
        <v>4.53</v>
      </c>
      <c r="H4973" s="8">
        <v>5.09</v>
      </c>
    </row>
    <row r="4974" spans="2:8" x14ac:dyDescent="0.25">
      <c r="B4974" s="1">
        <v>42382</v>
      </c>
      <c r="C4974" s="5">
        <v>2.06</v>
      </c>
      <c r="D4974" s="7">
        <v>2.78</v>
      </c>
      <c r="E4974" s="2">
        <v>3.52</v>
      </c>
      <c r="F4974">
        <v>3.98</v>
      </c>
      <c r="G4974">
        <v>4.49</v>
      </c>
      <c r="H4974" s="8">
        <v>5.05</v>
      </c>
    </row>
    <row r="4975" spans="2:8" x14ac:dyDescent="0.25">
      <c r="B4975" s="1">
        <v>42383</v>
      </c>
      <c r="C4975" s="5">
        <v>2.08</v>
      </c>
      <c r="D4975" s="7">
        <v>2.81</v>
      </c>
      <c r="E4975" s="2">
        <v>3.57</v>
      </c>
      <c r="F4975">
        <v>4.05</v>
      </c>
      <c r="G4975">
        <v>4.54</v>
      </c>
      <c r="H4975" s="8">
        <v>5.13</v>
      </c>
    </row>
    <row r="4976" spans="2:8" x14ac:dyDescent="0.25">
      <c r="B4976" s="1">
        <v>42384</v>
      </c>
      <c r="C4976" s="5">
        <v>2.0699999999999998</v>
      </c>
      <c r="D4976" s="7">
        <v>2.8</v>
      </c>
      <c r="E4976" s="2">
        <v>3.56</v>
      </c>
      <c r="F4976">
        <v>4.05</v>
      </c>
      <c r="G4976">
        <v>4.53</v>
      </c>
      <c r="H4976" s="8">
        <v>5.1100000000000003</v>
      </c>
    </row>
    <row r="4977" spans="2:8" x14ac:dyDescent="0.25">
      <c r="B4977" s="1">
        <v>42387</v>
      </c>
      <c r="C4977" s="5">
        <v>2.06</v>
      </c>
      <c r="D4977" s="7">
        <v>2.8</v>
      </c>
      <c r="E4977" s="2">
        <v>3.56</v>
      </c>
      <c r="F4977">
        <v>4.05</v>
      </c>
      <c r="G4977">
        <v>4.53</v>
      </c>
      <c r="H4977" s="8">
        <v>5.1100000000000003</v>
      </c>
    </row>
    <row r="4978" spans="2:8" x14ac:dyDescent="0.25">
      <c r="B4978" s="1">
        <v>42388</v>
      </c>
      <c r="C4978" s="5">
        <v>2.09</v>
      </c>
      <c r="D4978" s="7">
        <v>2.83</v>
      </c>
      <c r="E4978" s="2">
        <v>3.59</v>
      </c>
      <c r="F4978">
        <v>4.07</v>
      </c>
      <c r="G4978">
        <v>4.55</v>
      </c>
      <c r="H4978" s="8">
        <v>5.1100000000000003</v>
      </c>
    </row>
    <row r="4979" spans="2:8" x14ac:dyDescent="0.25">
      <c r="B4979" s="1">
        <v>42389</v>
      </c>
      <c r="C4979" s="5">
        <v>2.11</v>
      </c>
      <c r="D4979" s="7">
        <v>2.85</v>
      </c>
      <c r="E4979" s="2">
        <v>3.61</v>
      </c>
      <c r="F4979">
        <v>4.09</v>
      </c>
      <c r="G4979">
        <v>4.5599999999999996</v>
      </c>
      <c r="H4979" s="8">
        <v>5.13</v>
      </c>
    </row>
    <row r="4980" spans="2:8" x14ac:dyDescent="0.25">
      <c r="B4980" s="1">
        <v>42390</v>
      </c>
      <c r="C4980" s="5">
        <v>2.12</v>
      </c>
      <c r="D4980" s="7">
        <v>2.88</v>
      </c>
      <c r="E4980" s="2">
        <v>3.63</v>
      </c>
      <c r="F4980">
        <v>4.12</v>
      </c>
      <c r="G4980">
        <v>4.58</v>
      </c>
      <c r="H4980" s="8">
        <v>5.17</v>
      </c>
    </row>
    <row r="4981" spans="2:8" x14ac:dyDescent="0.25">
      <c r="B4981" s="1">
        <v>42391</v>
      </c>
      <c r="C4981" s="5">
        <v>2.14</v>
      </c>
      <c r="D4981" s="7">
        <v>2.9</v>
      </c>
      <c r="E4981" s="2">
        <v>3.66</v>
      </c>
      <c r="F4981">
        <v>4.13</v>
      </c>
      <c r="G4981">
        <v>4.5999999999999996</v>
      </c>
      <c r="H4981" s="8">
        <v>5.18</v>
      </c>
    </row>
    <row r="4982" spans="2:8" x14ac:dyDescent="0.25">
      <c r="B4982" s="1">
        <v>42394</v>
      </c>
      <c r="C4982" s="5">
        <v>2.15</v>
      </c>
      <c r="D4982" s="7">
        <v>2.9</v>
      </c>
      <c r="E4982" s="2">
        <v>3.65</v>
      </c>
      <c r="F4982">
        <v>4.1100000000000003</v>
      </c>
      <c r="G4982">
        <v>4.5999999999999996</v>
      </c>
      <c r="H4982" s="8">
        <v>5.17</v>
      </c>
    </row>
    <row r="4983" spans="2:8" x14ac:dyDescent="0.25">
      <c r="B4983" s="1">
        <v>42395</v>
      </c>
      <c r="C4983" s="5">
        <v>2.13</v>
      </c>
      <c r="D4983" s="7">
        <v>2.88</v>
      </c>
      <c r="E4983" s="2">
        <v>3.63</v>
      </c>
      <c r="F4983">
        <v>4.0999999999999996</v>
      </c>
      <c r="G4983">
        <v>4.59</v>
      </c>
      <c r="H4983" s="8">
        <v>5.16</v>
      </c>
    </row>
    <row r="4984" spans="2:8" x14ac:dyDescent="0.25">
      <c r="B4984" s="1">
        <v>42396</v>
      </c>
      <c r="C4984" s="5">
        <v>2.13</v>
      </c>
      <c r="D4984" s="7">
        <v>2.89</v>
      </c>
      <c r="E4984" s="2">
        <v>3.63</v>
      </c>
      <c r="F4984">
        <v>4.1100000000000003</v>
      </c>
      <c r="G4984">
        <v>4.5999999999999996</v>
      </c>
      <c r="H4984" s="8">
        <v>5.18</v>
      </c>
    </row>
    <row r="4985" spans="2:8" x14ac:dyDescent="0.25">
      <c r="B4985" s="1">
        <v>42397</v>
      </c>
      <c r="C4985" s="5">
        <v>2.13</v>
      </c>
      <c r="D4985" s="7">
        <v>2.87</v>
      </c>
      <c r="E4985" s="2">
        <v>3.62</v>
      </c>
      <c r="F4985">
        <v>4.0999999999999996</v>
      </c>
      <c r="G4985">
        <v>4.5999999999999996</v>
      </c>
      <c r="H4985" s="8">
        <v>5.19</v>
      </c>
    </row>
    <row r="4986" spans="2:8" x14ac:dyDescent="0.25">
      <c r="B4986" s="1">
        <v>42398</v>
      </c>
      <c r="C4986" s="5">
        <v>2.09</v>
      </c>
      <c r="D4986" s="7">
        <v>2.82</v>
      </c>
      <c r="E4986" s="2">
        <v>3.57</v>
      </c>
      <c r="F4986">
        <v>4.04</v>
      </c>
      <c r="G4986">
        <v>4.5599999999999996</v>
      </c>
      <c r="H4986" s="8">
        <v>5.17</v>
      </c>
    </row>
    <row r="4987" spans="2:8" x14ac:dyDescent="0.25">
      <c r="B4987" s="1">
        <v>42400</v>
      </c>
      <c r="C4987" s="5">
        <v>2.13</v>
      </c>
      <c r="D4987" s="7">
        <v>2.84</v>
      </c>
      <c r="E4987" s="2">
        <v>3.6</v>
      </c>
      <c r="F4987">
        <v>4.05</v>
      </c>
      <c r="G4987">
        <v>4.51</v>
      </c>
      <c r="H4987" s="8">
        <v>5.17</v>
      </c>
    </row>
    <row r="4988" spans="2:8" x14ac:dyDescent="0.25">
      <c r="B4988" s="1">
        <v>42401</v>
      </c>
      <c r="C4988" s="5">
        <v>2.16</v>
      </c>
      <c r="D4988" s="7">
        <v>2.89</v>
      </c>
      <c r="E4988" s="2">
        <v>3.65</v>
      </c>
      <c r="F4988">
        <v>4.09</v>
      </c>
      <c r="G4988">
        <v>4.55</v>
      </c>
      <c r="H4988" s="8">
        <v>5.21</v>
      </c>
    </row>
    <row r="4989" spans="2:8" x14ac:dyDescent="0.25">
      <c r="B4989" s="1">
        <v>42402</v>
      </c>
      <c r="C4989" s="5">
        <v>2.13</v>
      </c>
      <c r="D4989" s="7">
        <v>2.82</v>
      </c>
      <c r="E4989" s="2">
        <v>3.59</v>
      </c>
      <c r="F4989">
        <v>4.0199999999999996</v>
      </c>
      <c r="G4989">
        <v>4.47</v>
      </c>
      <c r="H4989" s="8">
        <v>5.13</v>
      </c>
    </row>
    <row r="4990" spans="2:8" x14ac:dyDescent="0.25">
      <c r="B4990" s="1">
        <v>42403</v>
      </c>
      <c r="C4990" s="5">
        <v>2.13</v>
      </c>
      <c r="D4990" s="7">
        <v>2.84</v>
      </c>
      <c r="E4990" s="2">
        <v>3.6</v>
      </c>
      <c r="F4990">
        <v>4.0599999999999996</v>
      </c>
      <c r="G4990">
        <v>4.51</v>
      </c>
      <c r="H4990" s="8">
        <v>5.18</v>
      </c>
    </row>
    <row r="4991" spans="2:8" x14ac:dyDescent="0.25">
      <c r="B4991" s="1">
        <v>42404</v>
      </c>
      <c r="C4991" s="5">
        <v>2.12</v>
      </c>
      <c r="D4991" s="7">
        <v>2.82</v>
      </c>
      <c r="E4991" s="2">
        <v>3.58</v>
      </c>
      <c r="F4991">
        <v>4.05</v>
      </c>
      <c r="G4991">
        <v>4.5</v>
      </c>
      <c r="H4991" s="8">
        <v>5.17</v>
      </c>
    </row>
    <row r="4992" spans="2:8" x14ac:dyDescent="0.25">
      <c r="B4992" s="1">
        <v>42405</v>
      </c>
      <c r="C4992" s="5">
        <v>2.14</v>
      </c>
      <c r="D4992" s="7">
        <v>2.84</v>
      </c>
      <c r="E4992" s="2">
        <v>3.58</v>
      </c>
      <c r="F4992">
        <v>4.04</v>
      </c>
      <c r="G4992">
        <v>4.49</v>
      </c>
      <c r="H4992" s="8">
        <v>5.15</v>
      </c>
    </row>
    <row r="4993" spans="2:8" x14ac:dyDescent="0.25">
      <c r="B4993" s="1">
        <v>42408</v>
      </c>
      <c r="C4993" s="5">
        <v>2.11</v>
      </c>
      <c r="D4993" s="7">
        <v>2.79</v>
      </c>
      <c r="E4993" s="2">
        <v>3.52</v>
      </c>
      <c r="F4993">
        <v>3.99</v>
      </c>
      <c r="G4993">
        <v>4.43</v>
      </c>
      <c r="H4993" s="8">
        <v>5.07</v>
      </c>
    </row>
    <row r="4994" spans="2:8" x14ac:dyDescent="0.25">
      <c r="B4994" s="1">
        <v>42409</v>
      </c>
      <c r="C4994" s="5">
        <v>2.14</v>
      </c>
      <c r="D4994" s="7">
        <v>2.83</v>
      </c>
      <c r="E4994" s="2">
        <v>3.56</v>
      </c>
      <c r="F4994">
        <v>4.0199999999999996</v>
      </c>
      <c r="G4994">
        <v>4.46</v>
      </c>
      <c r="H4994" s="8">
        <v>5.09</v>
      </c>
    </row>
    <row r="4995" spans="2:8" x14ac:dyDescent="0.25">
      <c r="B4995" s="1">
        <v>42410</v>
      </c>
      <c r="C4995" s="5">
        <v>2.16</v>
      </c>
      <c r="D4995" s="7">
        <v>2.84</v>
      </c>
      <c r="E4995" s="2">
        <v>3.56</v>
      </c>
      <c r="F4995">
        <v>4</v>
      </c>
      <c r="G4995">
        <v>4.4400000000000004</v>
      </c>
      <c r="H4995" s="8">
        <v>5.07</v>
      </c>
    </row>
    <row r="4996" spans="2:8" x14ac:dyDescent="0.25">
      <c r="B4996" s="1">
        <v>42411</v>
      </c>
      <c r="C4996" s="5">
        <v>2.14</v>
      </c>
      <c r="D4996" s="7">
        <v>2.84</v>
      </c>
      <c r="E4996" s="2">
        <v>3.56</v>
      </c>
      <c r="F4996">
        <v>3.98</v>
      </c>
      <c r="G4996">
        <v>4.41</v>
      </c>
      <c r="H4996" s="8">
        <v>5.08</v>
      </c>
    </row>
    <row r="4997" spans="2:8" x14ac:dyDescent="0.25">
      <c r="B4997" s="1">
        <v>42412</v>
      </c>
      <c r="C4997" s="5">
        <v>2.1800000000000002</v>
      </c>
      <c r="D4997" s="7">
        <v>2.92</v>
      </c>
      <c r="E4997" s="2">
        <v>3.65</v>
      </c>
      <c r="F4997">
        <v>4.08</v>
      </c>
      <c r="G4997">
        <v>4.51</v>
      </c>
      <c r="H4997" s="8">
        <v>5.16</v>
      </c>
    </row>
    <row r="4998" spans="2:8" x14ac:dyDescent="0.25">
      <c r="B4998" s="1">
        <v>42415</v>
      </c>
      <c r="C4998" s="5">
        <v>2.1800000000000002</v>
      </c>
      <c r="D4998" s="7">
        <v>2.92</v>
      </c>
      <c r="E4998" s="2">
        <v>3.65</v>
      </c>
      <c r="F4998">
        <v>4.08</v>
      </c>
      <c r="G4998">
        <v>4.5</v>
      </c>
      <c r="H4998" s="8">
        <v>5.15</v>
      </c>
    </row>
    <row r="4999" spans="2:8" x14ac:dyDescent="0.25">
      <c r="B4999" s="1">
        <v>42416</v>
      </c>
      <c r="C4999" s="5">
        <v>2.1800000000000002</v>
      </c>
      <c r="D4999" s="7">
        <v>2.93</v>
      </c>
      <c r="E4999" s="2">
        <v>3.66</v>
      </c>
      <c r="F4999">
        <v>4.09</v>
      </c>
      <c r="G4999">
        <v>4.5199999999999996</v>
      </c>
      <c r="H4999" s="8">
        <v>5.19</v>
      </c>
    </row>
    <row r="5000" spans="2:8" x14ac:dyDescent="0.25">
      <c r="B5000" s="1">
        <v>42417</v>
      </c>
      <c r="C5000" s="5">
        <v>2.19</v>
      </c>
      <c r="D5000" s="7">
        <v>2.95</v>
      </c>
      <c r="E5000" s="2">
        <v>3.67</v>
      </c>
      <c r="F5000">
        <v>4.0999999999999996</v>
      </c>
      <c r="G5000">
        <v>4.54</v>
      </c>
      <c r="H5000" s="8">
        <v>5.21</v>
      </c>
    </row>
    <row r="5001" spans="2:8" x14ac:dyDescent="0.25">
      <c r="B5001" s="1">
        <v>42418</v>
      </c>
      <c r="C5001" s="5">
        <v>2.15</v>
      </c>
      <c r="D5001" s="7">
        <v>2.88</v>
      </c>
      <c r="E5001" s="2">
        <v>3.61</v>
      </c>
      <c r="F5001">
        <v>4.0199999999999996</v>
      </c>
      <c r="G5001">
        <v>4.47</v>
      </c>
      <c r="H5001" s="8">
        <v>5.15</v>
      </c>
    </row>
    <row r="5002" spans="2:8" x14ac:dyDescent="0.25">
      <c r="B5002" s="1">
        <v>42419</v>
      </c>
      <c r="C5002" s="5">
        <v>2.17</v>
      </c>
      <c r="D5002" s="7">
        <v>2.9</v>
      </c>
      <c r="E5002" s="2">
        <v>3.61</v>
      </c>
      <c r="F5002">
        <v>4.01</v>
      </c>
      <c r="G5002">
        <v>4.46</v>
      </c>
      <c r="H5002" s="8">
        <v>5.12</v>
      </c>
    </row>
    <row r="5003" spans="2:8" x14ac:dyDescent="0.25">
      <c r="B5003" s="1">
        <v>42422</v>
      </c>
      <c r="C5003" s="5">
        <v>2.17</v>
      </c>
      <c r="D5003" s="7">
        <v>2.9</v>
      </c>
      <c r="E5003" s="2">
        <v>3.61</v>
      </c>
      <c r="F5003">
        <v>4.01</v>
      </c>
      <c r="G5003">
        <v>4.47</v>
      </c>
      <c r="H5003" s="8">
        <v>5.12</v>
      </c>
    </row>
    <row r="5004" spans="2:8" x14ac:dyDescent="0.25">
      <c r="B5004" s="1">
        <v>42423</v>
      </c>
      <c r="C5004" s="5">
        <v>2.16</v>
      </c>
      <c r="D5004" s="7">
        <v>2.88</v>
      </c>
      <c r="E5004" s="2">
        <v>3.58</v>
      </c>
      <c r="F5004">
        <v>3.98</v>
      </c>
      <c r="G5004">
        <v>4.45</v>
      </c>
      <c r="H5004" s="8">
        <v>5.0999999999999996</v>
      </c>
    </row>
    <row r="5005" spans="2:8" x14ac:dyDescent="0.25">
      <c r="B5005" s="1">
        <v>42424</v>
      </c>
      <c r="C5005" s="5">
        <v>2.16</v>
      </c>
      <c r="D5005" s="7">
        <v>2.88</v>
      </c>
      <c r="E5005" s="2">
        <v>3.59</v>
      </c>
      <c r="F5005">
        <v>3.98</v>
      </c>
      <c r="G5005">
        <v>4.46</v>
      </c>
      <c r="H5005" s="8">
        <v>5.0999999999999996</v>
      </c>
    </row>
    <row r="5006" spans="2:8" x14ac:dyDescent="0.25">
      <c r="B5006" s="1">
        <v>42425</v>
      </c>
      <c r="C5006" s="5">
        <v>2.13</v>
      </c>
      <c r="D5006" s="7">
        <v>2.83</v>
      </c>
      <c r="E5006" s="2">
        <v>3.53</v>
      </c>
      <c r="F5006">
        <v>3.93</v>
      </c>
      <c r="G5006">
        <v>4.42</v>
      </c>
      <c r="H5006" s="8">
        <v>5.0599999999999996</v>
      </c>
    </row>
    <row r="5007" spans="2:8" x14ac:dyDescent="0.25">
      <c r="B5007" s="1">
        <v>42426</v>
      </c>
      <c r="C5007" s="5">
        <v>2.17</v>
      </c>
      <c r="D5007" s="7">
        <v>2.9</v>
      </c>
      <c r="E5007" s="2">
        <v>3.58</v>
      </c>
      <c r="F5007">
        <v>3.96</v>
      </c>
      <c r="G5007">
        <v>4.47</v>
      </c>
      <c r="H5007" s="8">
        <v>5.1100000000000003</v>
      </c>
    </row>
    <row r="5008" spans="2:8" x14ac:dyDescent="0.25">
      <c r="B5008" s="1">
        <v>42429</v>
      </c>
      <c r="C5008" s="5">
        <v>2.13</v>
      </c>
      <c r="D5008" s="7">
        <v>2.86</v>
      </c>
      <c r="E5008" s="2">
        <v>3.47</v>
      </c>
      <c r="F5008">
        <v>3.87</v>
      </c>
      <c r="G5008">
        <v>4.54</v>
      </c>
      <c r="H5008" s="8">
        <v>5.0599999999999996</v>
      </c>
    </row>
    <row r="5009" spans="2:8" x14ac:dyDescent="0.25">
      <c r="B5009" s="1">
        <v>42430</v>
      </c>
      <c r="C5009" s="5">
        <v>2.16</v>
      </c>
      <c r="D5009" s="7">
        <v>2.92</v>
      </c>
      <c r="E5009" s="2">
        <v>3.53</v>
      </c>
      <c r="F5009">
        <v>3.93</v>
      </c>
      <c r="G5009">
        <v>4.5999999999999996</v>
      </c>
      <c r="H5009" s="8">
        <v>5.12</v>
      </c>
    </row>
    <row r="5010" spans="2:8" x14ac:dyDescent="0.25">
      <c r="B5010" s="1">
        <v>42431</v>
      </c>
      <c r="C5010" s="5">
        <v>2.15</v>
      </c>
      <c r="D5010" s="7">
        <v>2.91</v>
      </c>
      <c r="E5010" s="2">
        <v>3.52</v>
      </c>
      <c r="F5010">
        <v>3.92</v>
      </c>
      <c r="G5010">
        <v>4.59</v>
      </c>
      <c r="H5010" s="8">
        <v>5.09</v>
      </c>
    </row>
    <row r="5011" spans="2:8" x14ac:dyDescent="0.25">
      <c r="B5011" s="1">
        <v>42432</v>
      </c>
      <c r="C5011" s="5">
        <v>2.13</v>
      </c>
      <c r="D5011" s="7">
        <v>2.88</v>
      </c>
      <c r="E5011" s="2">
        <v>3.49</v>
      </c>
      <c r="F5011">
        <v>3.89</v>
      </c>
      <c r="G5011">
        <v>4.57</v>
      </c>
      <c r="H5011" s="8">
        <v>5.05</v>
      </c>
    </row>
    <row r="5012" spans="2:8" x14ac:dyDescent="0.25">
      <c r="B5012" s="1">
        <v>42433</v>
      </c>
      <c r="C5012" s="5">
        <v>2.15</v>
      </c>
      <c r="D5012" s="7">
        <v>2.9</v>
      </c>
      <c r="E5012" s="2">
        <v>3.51</v>
      </c>
      <c r="F5012">
        <v>3.91</v>
      </c>
      <c r="G5012">
        <v>4.6100000000000003</v>
      </c>
      <c r="H5012" s="8">
        <v>5.0599999999999996</v>
      </c>
    </row>
    <row r="5013" spans="2:8" x14ac:dyDescent="0.25">
      <c r="B5013" s="1">
        <v>42436</v>
      </c>
      <c r="C5013" s="5">
        <v>2.15</v>
      </c>
      <c r="D5013" s="7">
        <v>2.91</v>
      </c>
      <c r="E5013" s="2">
        <v>3.51</v>
      </c>
      <c r="F5013">
        <v>3.91</v>
      </c>
      <c r="G5013">
        <v>4.6100000000000003</v>
      </c>
      <c r="H5013" s="8">
        <v>5.04</v>
      </c>
    </row>
    <row r="5014" spans="2:8" x14ac:dyDescent="0.25">
      <c r="B5014" s="1">
        <v>42437</v>
      </c>
      <c r="C5014" s="5">
        <v>2.12</v>
      </c>
      <c r="D5014" s="7">
        <v>2.85</v>
      </c>
      <c r="E5014" s="2">
        <v>3.44</v>
      </c>
      <c r="F5014">
        <v>3.84</v>
      </c>
      <c r="G5014">
        <v>4.53</v>
      </c>
      <c r="H5014" s="8">
        <v>4.96</v>
      </c>
    </row>
    <row r="5015" spans="2:8" x14ac:dyDescent="0.25">
      <c r="B5015" s="1">
        <v>42438</v>
      </c>
      <c r="C5015" s="5">
        <v>2.13</v>
      </c>
      <c r="D5015" s="7">
        <v>2.87</v>
      </c>
      <c r="E5015" s="2">
        <v>3.47</v>
      </c>
      <c r="F5015">
        <v>3.88</v>
      </c>
      <c r="G5015">
        <v>4.57</v>
      </c>
      <c r="H5015" s="8">
        <v>5</v>
      </c>
    </row>
    <row r="5016" spans="2:8" x14ac:dyDescent="0.25">
      <c r="B5016" s="1">
        <v>42439</v>
      </c>
      <c r="C5016" s="5">
        <v>2.13</v>
      </c>
      <c r="D5016" s="7">
        <v>2.89</v>
      </c>
      <c r="E5016" s="2">
        <v>3.48</v>
      </c>
      <c r="F5016">
        <v>3.88</v>
      </c>
      <c r="G5016">
        <v>4.58</v>
      </c>
      <c r="H5016" s="8">
        <v>4.9800000000000004</v>
      </c>
    </row>
    <row r="5017" spans="2:8" x14ac:dyDescent="0.25">
      <c r="B5017" s="1">
        <v>42440</v>
      </c>
      <c r="C5017" s="5">
        <v>2.14</v>
      </c>
      <c r="D5017" s="7">
        <v>2.9</v>
      </c>
      <c r="E5017" s="2">
        <v>3.48</v>
      </c>
      <c r="F5017">
        <v>3.88</v>
      </c>
      <c r="G5017">
        <v>4.58</v>
      </c>
      <c r="H5017" s="8">
        <v>4.99</v>
      </c>
    </row>
    <row r="5018" spans="2:8" x14ac:dyDescent="0.25">
      <c r="B5018" s="1">
        <v>42443</v>
      </c>
      <c r="C5018" s="5">
        <v>2.11</v>
      </c>
      <c r="D5018" s="7">
        <v>2.85</v>
      </c>
      <c r="E5018" s="2">
        <v>3.44</v>
      </c>
      <c r="F5018">
        <v>3.82</v>
      </c>
      <c r="G5018">
        <v>4.5199999999999996</v>
      </c>
      <c r="H5018" s="8">
        <v>4.92</v>
      </c>
    </row>
    <row r="5019" spans="2:8" x14ac:dyDescent="0.25">
      <c r="B5019" s="1">
        <v>42444</v>
      </c>
      <c r="C5019" s="5">
        <v>2.1</v>
      </c>
      <c r="D5019" s="7">
        <v>2.85</v>
      </c>
      <c r="E5019" s="2">
        <v>3.43</v>
      </c>
      <c r="F5019">
        <v>3.81</v>
      </c>
      <c r="G5019">
        <v>4.5</v>
      </c>
      <c r="H5019" s="8">
        <v>4.8899999999999997</v>
      </c>
    </row>
    <row r="5020" spans="2:8" x14ac:dyDescent="0.25">
      <c r="B5020" s="1">
        <v>42445</v>
      </c>
      <c r="C5020" s="5">
        <v>2.02</v>
      </c>
      <c r="D5020" s="7">
        <v>2.77</v>
      </c>
      <c r="E5020" s="2">
        <v>3.35</v>
      </c>
      <c r="F5020">
        <v>3.79</v>
      </c>
      <c r="G5020">
        <v>4.4800000000000004</v>
      </c>
      <c r="H5020" s="8">
        <v>4.9000000000000004</v>
      </c>
    </row>
    <row r="5021" spans="2:8" x14ac:dyDescent="0.25">
      <c r="B5021" s="1">
        <v>42446</v>
      </c>
      <c r="C5021" s="5">
        <v>1.99</v>
      </c>
      <c r="D5021" s="7">
        <v>2.72</v>
      </c>
      <c r="E5021" s="2">
        <v>3.3</v>
      </c>
      <c r="F5021">
        <v>3.73</v>
      </c>
      <c r="G5021">
        <v>4.41</v>
      </c>
      <c r="H5021" s="8">
        <v>4.84</v>
      </c>
    </row>
    <row r="5022" spans="2:8" x14ac:dyDescent="0.25">
      <c r="B5022" s="1">
        <v>42447</v>
      </c>
      <c r="C5022" s="5">
        <v>1.95</v>
      </c>
      <c r="D5022" s="7">
        <v>2.65</v>
      </c>
      <c r="E5022" s="2">
        <v>3.23</v>
      </c>
      <c r="F5022">
        <v>3.67</v>
      </c>
      <c r="G5022">
        <v>4.3600000000000003</v>
      </c>
      <c r="H5022" s="8">
        <v>4.8</v>
      </c>
    </row>
    <row r="5023" spans="2:8" x14ac:dyDescent="0.25">
      <c r="B5023" s="1">
        <v>42450</v>
      </c>
      <c r="C5023" s="5">
        <v>1.96</v>
      </c>
      <c r="D5023" s="7">
        <v>2.66</v>
      </c>
      <c r="E5023" s="2">
        <v>3.26</v>
      </c>
      <c r="F5023">
        <v>3.7</v>
      </c>
      <c r="G5023">
        <v>4.3899999999999997</v>
      </c>
      <c r="H5023" s="8">
        <v>4.84</v>
      </c>
    </row>
    <row r="5024" spans="2:8" x14ac:dyDescent="0.25">
      <c r="B5024" s="1">
        <v>42451</v>
      </c>
      <c r="C5024" s="5">
        <v>1.96</v>
      </c>
      <c r="D5024" s="7">
        <v>2.68</v>
      </c>
      <c r="E5024" s="2">
        <v>3.27</v>
      </c>
      <c r="F5024">
        <v>3.71</v>
      </c>
      <c r="G5024">
        <v>4.38</v>
      </c>
      <c r="H5024" s="8">
        <v>4.82</v>
      </c>
    </row>
    <row r="5025" spans="2:8" x14ac:dyDescent="0.25">
      <c r="B5025" s="1">
        <v>42452</v>
      </c>
      <c r="C5025" s="5">
        <v>1.92</v>
      </c>
      <c r="D5025" s="7">
        <v>2.62</v>
      </c>
      <c r="E5025" s="2">
        <v>3.21</v>
      </c>
      <c r="F5025">
        <v>3.65</v>
      </c>
      <c r="G5025">
        <v>4.32</v>
      </c>
      <c r="H5025" s="8">
        <v>4.74</v>
      </c>
    </row>
    <row r="5026" spans="2:8" x14ac:dyDescent="0.25">
      <c r="B5026" s="1">
        <v>42453</v>
      </c>
      <c r="C5026" s="5">
        <v>1.94</v>
      </c>
      <c r="D5026" s="7">
        <v>2.64</v>
      </c>
      <c r="E5026" s="2">
        <v>3.23</v>
      </c>
      <c r="F5026">
        <v>3.68</v>
      </c>
      <c r="G5026">
        <v>4.3499999999999996</v>
      </c>
      <c r="H5026" s="8">
        <v>4.76</v>
      </c>
    </row>
    <row r="5027" spans="2:8" x14ac:dyDescent="0.25">
      <c r="B5027" s="1">
        <v>42457</v>
      </c>
      <c r="C5027" s="5">
        <v>1.92</v>
      </c>
      <c r="D5027" s="7">
        <v>2.62</v>
      </c>
      <c r="E5027" s="2">
        <v>3.22</v>
      </c>
      <c r="F5027">
        <v>3.66</v>
      </c>
      <c r="G5027">
        <v>4.32</v>
      </c>
      <c r="H5027" s="8">
        <v>4.74</v>
      </c>
    </row>
    <row r="5028" spans="2:8" x14ac:dyDescent="0.25">
      <c r="B5028" s="1">
        <v>42458</v>
      </c>
      <c r="C5028" s="5">
        <v>1.85</v>
      </c>
      <c r="D5028" s="7">
        <v>2.54</v>
      </c>
      <c r="E5028" s="2">
        <v>3.13</v>
      </c>
      <c r="F5028">
        <v>3.6</v>
      </c>
      <c r="G5028">
        <v>4.26</v>
      </c>
      <c r="H5028" s="8">
        <v>4.7</v>
      </c>
    </row>
    <row r="5029" spans="2:8" x14ac:dyDescent="0.25">
      <c r="B5029" s="1">
        <v>42459</v>
      </c>
      <c r="C5029" s="5">
        <v>1.82</v>
      </c>
      <c r="D5029" s="7">
        <v>2.5099999999999998</v>
      </c>
      <c r="E5029" s="2">
        <v>3.11</v>
      </c>
      <c r="F5029">
        <v>3.61</v>
      </c>
      <c r="G5029">
        <v>4.2699999999999996</v>
      </c>
      <c r="H5029" s="8">
        <v>4.74</v>
      </c>
    </row>
    <row r="5030" spans="2:8" x14ac:dyDescent="0.25">
      <c r="B5030" s="1">
        <v>42460</v>
      </c>
      <c r="C5030" s="5">
        <v>1.81</v>
      </c>
      <c r="D5030" s="7">
        <v>2.46</v>
      </c>
      <c r="E5030" s="2">
        <v>3.04</v>
      </c>
      <c r="F5030">
        <v>3.56</v>
      </c>
      <c r="G5030">
        <v>4.24</v>
      </c>
      <c r="H5030" s="8">
        <v>4.68</v>
      </c>
    </row>
    <row r="5031" spans="2:8" x14ac:dyDescent="0.25">
      <c r="B5031" s="1">
        <v>42461</v>
      </c>
      <c r="C5031" s="5">
        <v>1.83</v>
      </c>
      <c r="D5031" s="7">
        <v>2.4700000000000002</v>
      </c>
      <c r="E5031" s="2">
        <v>3.05</v>
      </c>
      <c r="F5031">
        <v>3.56</v>
      </c>
      <c r="G5031">
        <v>4.25</v>
      </c>
      <c r="H5031" s="8">
        <v>4.68</v>
      </c>
    </row>
    <row r="5032" spans="2:8" x14ac:dyDescent="0.25">
      <c r="B5032" s="1">
        <v>42464</v>
      </c>
      <c r="C5032" s="5">
        <v>1.79</v>
      </c>
      <c r="D5032" s="7">
        <v>2.44</v>
      </c>
      <c r="E5032" s="2">
        <v>3.03</v>
      </c>
      <c r="F5032">
        <v>3.54</v>
      </c>
      <c r="G5032">
        <v>4.2300000000000004</v>
      </c>
      <c r="H5032" s="8">
        <v>4.66</v>
      </c>
    </row>
    <row r="5033" spans="2:8" x14ac:dyDescent="0.25">
      <c r="B5033" s="1">
        <v>42465</v>
      </c>
      <c r="C5033" s="5">
        <v>1.77</v>
      </c>
      <c r="D5033" s="7">
        <v>2.41</v>
      </c>
      <c r="E5033" s="2">
        <v>2.99</v>
      </c>
      <c r="F5033">
        <v>3.5</v>
      </c>
      <c r="G5033">
        <v>4.2</v>
      </c>
      <c r="H5033" s="8">
        <v>4.5999999999999996</v>
      </c>
    </row>
    <row r="5034" spans="2:8" x14ac:dyDescent="0.25">
      <c r="B5034" s="1">
        <v>42466</v>
      </c>
      <c r="C5034" s="5">
        <v>1.78</v>
      </c>
      <c r="D5034" s="7">
        <v>2.42</v>
      </c>
      <c r="E5034" s="2">
        <v>3.01</v>
      </c>
      <c r="F5034">
        <v>3.52</v>
      </c>
      <c r="G5034">
        <v>4.21</v>
      </c>
      <c r="H5034" s="8">
        <v>4.63</v>
      </c>
    </row>
    <row r="5035" spans="2:8" x14ac:dyDescent="0.25">
      <c r="B5035" s="1">
        <v>42467</v>
      </c>
      <c r="C5035" s="5">
        <v>1.75</v>
      </c>
      <c r="D5035" s="7">
        <v>2.37</v>
      </c>
      <c r="E5035" s="2">
        <v>2.95</v>
      </c>
      <c r="F5035">
        <v>3.45</v>
      </c>
      <c r="G5035">
        <v>4.1399999999999997</v>
      </c>
      <c r="H5035" s="8">
        <v>4.57</v>
      </c>
    </row>
    <row r="5036" spans="2:8" x14ac:dyDescent="0.25">
      <c r="B5036" s="1">
        <v>42468</v>
      </c>
      <c r="C5036" s="5">
        <v>1.75</v>
      </c>
      <c r="D5036" s="7">
        <v>2.38</v>
      </c>
      <c r="E5036" s="2">
        <v>2.97</v>
      </c>
      <c r="F5036">
        <v>3.5</v>
      </c>
      <c r="G5036">
        <v>4.1900000000000004</v>
      </c>
      <c r="H5036" s="8">
        <v>4.6100000000000003</v>
      </c>
    </row>
    <row r="5037" spans="2:8" x14ac:dyDescent="0.25">
      <c r="B5037" s="1">
        <v>42471</v>
      </c>
      <c r="C5037" s="5">
        <v>1.74</v>
      </c>
      <c r="D5037" s="7">
        <v>2.37</v>
      </c>
      <c r="E5037" s="2">
        <v>2.96</v>
      </c>
      <c r="F5037">
        <v>3.49</v>
      </c>
      <c r="G5037">
        <v>4.18</v>
      </c>
      <c r="H5037" s="8">
        <v>4.6100000000000003</v>
      </c>
    </row>
    <row r="5038" spans="2:8" x14ac:dyDescent="0.25">
      <c r="B5038" s="1">
        <v>42472</v>
      </c>
      <c r="C5038" s="5">
        <v>1.76</v>
      </c>
      <c r="D5038" s="7">
        <v>2.41</v>
      </c>
      <c r="E5038" s="2">
        <v>3</v>
      </c>
      <c r="F5038">
        <v>3.54</v>
      </c>
      <c r="G5038">
        <v>4.2300000000000004</v>
      </c>
      <c r="H5038" s="8">
        <v>4.6399999999999997</v>
      </c>
    </row>
    <row r="5039" spans="2:8" x14ac:dyDescent="0.25">
      <c r="B5039" s="1">
        <v>42473</v>
      </c>
      <c r="C5039" s="5">
        <v>1.76</v>
      </c>
      <c r="D5039" s="7">
        <v>2.4</v>
      </c>
      <c r="E5039" s="2">
        <v>2.98</v>
      </c>
      <c r="F5039">
        <v>3.5</v>
      </c>
      <c r="G5039">
        <v>4.1900000000000004</v>
      </c>
      <c r="H5039" s="8">
        <v>4.5999999999999996</v>
      </c>
    </row>
    <row r="5040" spans="2:8" x14ac:dyDescent="0.25">
      <c r="B5040" s="1">
        <v>42474</v>
      </c>
      <c r="C5040" s="5">
        <v>1.76</v>
      </c>
      <c r="D5040" s="7">
        <v>2.41</v>
      </c>
      <c r="E5040" s="2">
        <v>2.99</v>
      </c>
      <c r="F5040">
        <v>3.5</v>
      </c>
      <c r="G5040">
        <v>4.17</v>
      </c>
      <c r="H5040" s="8">
        <v>4.5999999999999996</v>
      </c>
    </row>
    <row r="5041" spans="2:8" x14ac:dyDescent="0.25">
      <c r="B5041" s="1">
        <v>42475</v>
      </c>
      <c r="C5041" s="5">
        <v>1.73</v>
      </c>
      <c r="D5041" s="7">
        <v>2.37</v>
      </c>
      <c r="E5041" s="2">
        <v>2.96</v>
      </c>
      <c r="F5041">
        <v>3.46</v>
      </c>
      <c r="G5041">
        <v>4.1500000000000004</v>
      </c>
      <c r="H5041" s="8">
        <v>4.55</v>
      </c>
    </row>
    <row r="5042" spans="2:8" x14ac:dyDescent="0.25">
      <c r="B5042" s="1">
        <v>42478</v>
      </c>
      <c r="C5042" s="5">
        <v>1.73</v>
      </c>
      <c r="D5042" s="7">
        <v>2.38</v>
      </c>
      <c r="E5042" s="2">
        <v>2.96</v>
      </c>
      <c r="F5042">
        <v>3.47</v>
      </c>
      <c r="G5042">
        <v>4.16</v>
      </c>
      <c r="H5042" s="8">
        <v>4.57</v>
      </c>
    </row>
    <row r="5043" spans="2:8" x14ac:dyDescent="0.25">
      <c r="B5043" s="1">
        <v>42479</v>
      </c>
      <c r="C5043" s="5">
        <v>1.73</v>
      </c>
      <c r="D5043" s="7">
        <v>2.38</v>
      </c>
      <c r="E5043" s="2">
        <v>2.96</v>
      </c>
      <c r="F5043">
        <v>3.46</v>
      </c>
      <c r="G5043">
        <v>4.1399999999999997</v>
      </c>
      <c r="H5043" s="8">
        <v>4.55</v>
      </c>
    </row>
    <row r="5044" spans="2:8" x14ac:dyDescent="0.25">
      <c r="B5044" s="1">
        <v>42480</v>
      </c>
      <c r="C5044" s="5">
        <v>1.76</v>
      </c>
      <c r="D5044" s="7">
        <v>2.4300000000000002</v>
      </c>
      <c r="E5044" s="2">
        <v>3</v>
      </c>
      <c r="F5044">
        <v>3.49</v>
      </c>
      <c r="G5044">
        <v>4.1900000000000004</v>
      </c>
      <c r="H5044" s="8">
        <v>4.59</v>
      </c>
    </row>
    <row r="5045" spans="2:8" x14ac:dyDescent="0.25">
      <c r="B5045" s="1">
        <v>42481</v>
      </c>
      <c r="C5045" s="5">
        <v>1.76</v>
      </c>
      <c r="D5045" s="7">
        <v>2.42</v>
      </c>
      <c r="E5045" s="2">
        <v>2.99</v>
      </c>
      <c r="F5045">
        <v>3.47</v>
      </c>
      <c r="G5045">
        <v>4.18</v>
      </c>
      <c r="H5045" s="8">
        <v>4.58</v>
      </c>
    </row>
    <row r="5046" spans="2:8" x14ac:dyDescent="0.25">
      <c r="B5046" s="1">
        <v>42482</v>
      </c>
      <c r="C5046" s="5">
        <v>1.76</v>
      </c>
      <c r="D5046" s="7">
        <v>2.4300000000000002</v>
      </c>
      <c r="E5046" s="2">
        <v>2.99</v>
      </c>
      <c r="F5046">
        <v>3.48</v>
      </c>
      <c r="G5046">
        <v>4.1900000000000004</v>
      </c>
      <c r="H5046" s="8">
        <v>4.58</v>
      </c>
    </row>
    <row r="5047" spans="2:8" x14ac:dyDescent="0.25">
      <c r="B5047" s="1">
        <v>42485</v>
      </c>
      <c r="C5047" s="5">
        <v>1.76</v>
      </c>
      <c r="D5047" s="7">
        <v>2.4300000000000002</v>
      </c>
      <c r="E5047" s="2">
        <v>3</v>
      </c>
      <c r="F5047">
        <v>3.49</v>
      </c>
      <c r="G5047">
        <v>4.2</v>
      </c>
      <c r="H5047" s="8">
        <v>4.59</v>
      </c>
    </row>
    <row r="5048" spans="2:8" x14ac:dyDescent="0.25">
      <c r="B5048" s="1">
        <v>42486</v>
      </c>
      <c r="C5048" s="5">
        <v>1.76</v>
      </c>
      <c r="D5048" s="7">
        <v>2.44</v>
      </c>
      <c r="E5048" s="2">
        <v>3.01</v>
      </c>
      <c r="F5048">
        <v>3.51</v>
      </c>
      <c r="G5048">
        <v>4.21</v>
      </c>
      <c r="H5048" s="8">
        <v>4.6100000000000003</v>
      </c>
    </row>
    <row r="5049" spans="2:8" x14ac:dyDescent="0.25">
      <c r="B5049" s="1">
        <v>42487</v>
      </c>
      <c r="C5049" s="5">
        <v>1.73</v>
      </c>
      <c r="D5049" s="7">
        <v>2.39</v>
      </c>
      <c r="E5049" s="2">
        <v>2.95</v>
      </c>
      <c r="F5049">
        <v>3.44</v>
      </c>
      <c r="G5049">
        <v>4.1399999999999997</v>
      </c>
      <c r="H5049" s="8">
        <v>4.55</v>
      </c>
    </row>
    <row r="5050" spans="2:8" x14ac:dyDescent="0.25">
      <c r="B5050" s="1">
        <v>42488</v>
      </c>
      <c r="C5050" s="5">
        <v>1.69</v>
      </c>
      <c r="D5050" s="7">
        <v>2.35</v>
      </c>
      <c r="E5050" s="2">
        <v>2.91</v>
      </c>
      <c r="F5050">
        <v>3.41</v>
      </c>
      <c r="G5050">
        <v>4.1100000000000003</v>
      </c>
      <c r="H5050" s="8">
        <v>4.54</v>
      </c>
    </row>
    <row r="5051" spans="2:8" x14ac:dyDescent="0.25">
      <c r="B5051" s="1">
        <v>42489</v>
      </c>
      <c r="C5051" s="5">
        <v>1.67</v>
      </c>
      <c r="D5051" s="7">
        <v>2.33</v>
      </c>
      <c r="E5051" s="2">
        <v>2.89</v>
      </c>
      <c r="F5051">
        <v>3.39</v>
      </c>
      <c r="G5051">
        <v>4.09</v>
      </c>
      <c r="H5051" s="8">
        <v>4.51</v>
      </c>
    </row>
    <row r="5052" spans="2:8" x14ac:dyDescent="0.25">
      <c r="B5052" s="1">
        <v>42490</v>
      </c>
      <c r="C5052" s="5">
        <v>1.69</v>
      </c>
      <c r="D5052" s="7">
        <v>2.37</v>
      </c>
      <c r="E5052" s="2">
        <v>2.93</v>
      </c>
      <c r="F5052">
        <v>3.41</v>
      </c>
      <c r="G5052">
        <v>4.17</v>
      </c>
      <c r="H5052" s="8">
        <v>4.51</v>
      </c>
    </row>
    <row r="5053" spans="2:8" x14ac:dyDescent="0.25">
      <c r="B5053" s="1">
        <v>42492</v>
      </c>
      <c r="C5053" s="5">
        <v>1.7</v>
      </c>
      <c r="D5053" s="7">
        <v>2.39</v>
      </c>
      <c r="E5053" s="2">
        <v>2.96</v>
      </c>
      <c r="F5053">
        <v>3.45</v>
      </c>
      <c r="G5053">
        <v>4.2</v>
      </c>
      <c r="H5053" s="8">
        <v>4.5599999999999996</v>
      </c>
    </row>
    <row r="5054" spans="2:8" x14ac:dyDescent="0.25">
      <c r="B5054" s="1">
        <v>42493</v>
      </c>
      <c r="C5054" s="5">
        <v>1.66</v>
      </c>
      <c r="D5054" s="7">
        <v>2.34</v>
      </c>
      <c r="E5054" s="2">
        <v>2.91</v>
      </c>
      <c r="F5054">
        <v>3.4</v>
      </c>
      <c r="G5054">
        <v>4.1500000000000004</v>
      </c>
      <c r="H5054" s="8">
        <v>4.51</v>
      </c>
    </row>
    <row r="5055" spans="2:8" x14ac:dyDescent="0.25">
      <c r="B5055" s="1">
        <v>42494</v>
      </c>
      <c r="C5055" s="5">
        <v>1.66</v>
      </c>
      <c r="D5055" s="7">
        <v>2.33</v>
      </c>
      <c r="E5055" s="2">
        <v>2.9</v>
      </c>
      <c r="F5055">
        <v>3.4</v>
      </c>
      <c r="G5055">
        <v>4.1500000000000004</v>
      </c>
      <c r="H5055" s="8">
        <v>4.51</v>
      </c>
    </row>
    <row r="5056" spans="2:8" x14ac:dyDescent="0.25">
      <c r="B5056" s="1">
        <v>42495</v>
      </c>
      <c r="C5056" s="5">
        <v>1.65</v>
      </c>
      <c r="D5056" s="7">
        <v>2.31</v>
      </c>
      <c r="E5056" s="2">
        <v>2.88</v>
      </c>
      <c r="F5056">
        <v>3.37</v>
      </c>
      <c r="G5056">
        <v>4.1100000000000003</v>
      </c>
      <c r="H5056" s="8">
        <v>4.4800000000000004</v>
      </c>
    </row>
    <row r="5057" spans="2:8" x14ac:dyDescent="0.25">
      <c r="B5057" s="1">
        <v>42496</v>
      </c>
      <c r="C5057" s="5">
        <v>1.66</v>
      </c>
      <c r="D5057" s="7">
        <v>2.33</v>
      </c>
      <c r="E5057" s="2">
        <v>2.91</v>
      </c>
      <c r="F5057">
        <v>3.41</v>
      </c>
      <c r="G5057">
        <v>4.1399999999999997</v>
      </c>
      <c r="H5057" s="8">
        <v>4.51</v>
      </c>
    </row>
    <row r="5058" spans="2:8" x14ac:dyDescent="0.25">
      <c r="B5058" s="1">
        <v>42499</v>
      </c>
      <c r="C5058" s="5">
        <v>1.64</v>
      </c>
      <c r="D5058" s="7">
        <v>2.31</v>
      </c>
      <c r="E5058" s="2">
        <v>2.88</v>
      </c>
      <c r="F5058">
        <v>3.4</v>
      </c>
      <c r="G5058">
        <v>4.12</v>
      </c>
      <c r="H5058" s="8">
        <v>4.51</v>
      </c>
    </row>
    <row r="5059" spans="2:8" x14ac:dyDescent="0.25">
      <c r="B5059" s="1">
        <v>42500</v>
      </c>
      <c r="C5059" s="5">
        <v>1.65</v>
      </c>
      <c r="D5059" s="7">
        <v>2.31</v>
      </c>
      <c r="E5059" s="2">
        <v>2.89</v>
      </c>
      <c r="F5059">
        <v>3.4</v>
      </c>
      <c r="G5059">
        <v>4.12</v>
      </c>
      <c r="H5059" s="8">
        <v>4.51</v>
      </c>
    </row>
    <row r="5060" spans="2:8" x14ac:dyDescent="0.25">
      <c r="B5060" s="1">
        <v>42501</v>
      </c>
      <c r="C5060" s="5">
        <v>1.65</v>
      </c>
      <c r="D5060" s="7">
        <v>2.31</v>
      </c>
      <c r="E5060" s="2">
        <v>2.88</v>
      </c>
      <c r="F5060">
        <v>3.37</v>
      </c>
      <c r="G5060">
        <v>4.0999999999999996</v>
      </c>
      <c r="H5060" s="8">
        <v>4.4800000000000004</v>
      </c>
    </row>
    <row r="5061" spans="2:8" x14ac:dyDescent="0.25">
      <c r="B5061" s="1">
        <v>42502</v>
      </c>
      <c r="C5061" s="5">
        <v>1.68</v>
      </c>
      <c r="D5061" s="7">
        <v>2.34</v>
      </c>
      <c r="E5061" s="2">
        <v>2.92</v>
      </c>
      <c r="F5061">
        <v>3.4</v>
      </c>
      <c r="G5061">
        <v>4.13</v>
      </c>
      <c r="H5061" s="8">
        <v>4.51</v>
      </c>
    </row>
    <row r="5062" spans="2:8" x14ac:dyDescent="0.25">
      <c r="B5062" s="1">
        <v>42503</v>
      </c>
      <c r="C5062" s="5">
        <v>1.67</v>
      </c>
      <c r="D5062" s="7">
        <v>2.3199999999999998</v>
      </c>
      <c r="E5062" s="2">
        <v>2.88</v>
      </c>
      <c r="F5062">
        <v>3.36</v>
      </c>
      <c r="G5062">
        <v>4.09</v>
      </c>
      <c r="H5062" s="8">
        <v>4.46</v>
      </c>
    </row>
    <row r="5063" spans="2:8" x14ac:dyDescent="0.25">
      <c r="B5063" s="1">
        <v>42506</v>
      </c>
      <c r="C5063" s="5">
        <v>1.7</v>
      </c>
      <c r="D5063" s="7">
        <v>2.36</v>
      </c>
      <c r="E5063" s="2">
        <v>2.93</v>
      </c>
      <c r="F5063">
        <v>3.4</v>
      </c>
      <c r="G5063">
        <v>4.12</v>
      </c>
      <c r="H5063" s="8">
        <v>4.5</v>
      </c>
    </row>
    <row r="5064" spans="2:8" x14ac:dyDescent="0.25">
      <c r="B5064" s="1">
        <v>42507</v>
      </c>
      <c r="C5064" s="5">
        <v>1.72</v>
      </c>
      <c r="D5064" s="7">
        <v>2.38</v>
      </c>
      <c r="E5064" s="2">
        <v>2.94</v>
      </c>
      <c r="F5064">
        <v>3.4</v>
      </c>
      <c r="G5064">
        <v>4.13</v>
      </c>
      <c r="H5064" s="8">
        <v>4.49</v>
      </c>
    </row>
    <row r="5065" spans="2:8" x14ac:dyDescent="0.25">
      <c r="B5065" s="1">
        <v>42508</v>
      </c>
      <c r="C5065" s="5">
        <v>1.81</v>
      </c>
      <c r="D5065" s="7">
        <v>2.5</v>
      </c>
      <c r="E5065" s="2">
        <v>3.06</v>
      </c>
      <c r="F5065">
        <v>3.51</v>
      </c>
      <c r="G5065">
        <v>4.24</v>
      </c>
      <c r="H5065" s="8">
        <v>4.59</v>
      </c>
    </row>
    <row r="5066" spans="2:8" x14ac:dyDescent="0.25">
      <c r="B5066" s="1">
        <v>42509</v>
      </c>
      <c r="C5066" s="5">
        <v>1.79</v>
      </c>
      <c r="D5066" s="7">
        <v>2.48</v>
      </c>
      <c r="E5066" s="2">
        <v>3.04</v>
      </c>
      <c r="F5066">
        <v>3.49</v>
      </c>
      <c r="G5066">
        <v>4.22</v>
      </c>
      <c r="H5066" s="8">
        <v>4.5599999999999996</v>
      </c>
    </row>
    <row r="5067" spans="2:8" x14ac:dyDescent="0.25">
      <c r="B5067" s="1">
        <v>42510</v>
      </c>
      <c r="C5067" s="5">
        <v>1.79</v>
      </c>
      <c r="D5067" s="7">
        <v>2.4700000000000002</v>
      </c>
      <c r="E5067" s="2">
        <v>3.04</v>
      </c>
      <c r="F5067">
        <v>3.49</v>
      </c>
      <c r="G5067">
        <v>4.22</v>
      </c>
      <c r="H5067" s="8">
        <v>4.5599999999999996</v>
      </c>
    </row>
    <row r="5068" spans="2:8" x14ac:dyDescent="0.25">
      <c r="B5068" s="1">
        <v>42513</v>
      </c>
      <c r="C5068" s="5">
        <v>1.8</v>
      </c>
      <c r="D5068" s="7">
        <v>2.48</v>
      </c>
      <c r="E5068" s="2">
        <v>3.03</v>
      </c>
      <c r="F5068">
        <v>3.48</v>
      </c>
      <c r="G5068">
        <v>4.22</v>
      </c>
      <c r="H5068" s="8">
        <v>4.5599999999999996</v>
      </c>
    </row>
    <row r="5069" spans="2:8" x14ac:dyDescent="0.25">
      <c r="B5069" s="1">
        <v>42514</v>
      </c>
      <c r="C5069" s="5">
        <v>1.8</v>
      </c>
      <c r="D5069" s="7">
        <v>2.4900000000000002</v>
      </c>
      <c r="E5069" s="2">
        <v>3.05</v>
      </c>
      <c r="F5069">
        <v>3.49</v>
      </c>
      <c r="G5069">
        <v>4.24</v>
      </c>
      <c r="H5069" s="8">
        <v>4.57</v>
      </c>
    </row>
    <row r="5070" spans="2:8" x14ac:dyDescent="0.25">
      <c r="B5070" s="1">
        <v>42515</v>
      </c>
      <c r="C5070" s="5">
        <v>1.8</v>
      </c>
      <c r="D5070" s="7">
        <v>2.4900000000000002</v>
      </c>
      <c r="E5070" s="2">
        <v>3.05</v>
      </c>
      <c r="F5070">
        <v>3.49</v>
      </c>
      <c r="G5070">
        <v>4.24</v>
      </c>
      <c r="H5070" s="8">
        <v>4.59</v>
      </c>
    </row>
    <row r="5071" spans="2:8" x14ac:dyDescent="0.25">
      <c r="B5071" s="1">
        <v>42516</v>
      </c>
      <c r="C5071" s="5">
        <v>1.75</v>
      </c>
      <c r="D5071" s="7">
        <v>2.4300000000000002</v>
      </c>
      <c r="E5071" s="2">
        <v>2.99</v>
      </c>
      <c r="F5071">
        <v>3.44</v>
      </c>
      <c r="G5071">
        <v>4.1900000000000004</v>
      </c>
      <c r="H5071" s="8">
        <v>4.54</v>
      </c>
    </row>
    <row r="5072" spans="2:8" x14ac:dyDescent="0.25">
      <c r="B5072" s="1">
        <v>42517</v>
      </c>
      <c r="C5072" s="5">
        <v>1.76</v>
      </c>
      <c r="D5072" s="7">
        <v>2.44</v>
      </c>
      <c r="E5072" s="2">
        <v>3</v>
      </c>
      <c r="F5072">
        <v>3.44</v>
      </c>
      <c r="G5072">
        <v>4.1900000000000004</v>
      </c>
      <c r="H5072" s="8">
        <v>4.54</v>
      </c>
    </row>
    <row r="5073" spans="2:8" x14ac:dyDescent="0.25">
      <c r="B5073" s="1">
        <v>42520</v>
      </c>
      <c r="C5073" s="5">
        <v>1.75</v>
      </c>
      <c r="D5073" s="7">
        <v>2.44</v>
      </c>
      <c r="E5073" s="2">
        <v>2.99</v>
      </c>
      <c r="F5073">
        <v>3.44</v>
      </c>
      <c r="G5073">
        <v>4.1900000000000004</v>
      </c>
      <c r="H5073" s="8">
        <v>4.54</v>
      </c>
    </row>
    <row r="5074" spans="2:8" x14ac:dyDescent="0.25">
      <c r="B5074" s="1">
        <v>42521</v>
      </c>
      <c r="C5074" s="5">
        <v>1.79</v>
      </c>
      <c r="D5074" s="7">
        <v>2.4500000000000002</v>
      </c>
      <c r="E5074" s="2">
        <v>3.03</v>
      </c>
      <c r="F5074">
        <v>3.45</v>
      </c>
      <c r="G5074">
        <v>4.16</v>
      </c>
      <c r="H5074" s="8">
        <v>4.54</v>
      </c>
    </row>
    <row r="5075" spans="2:8" x14ac:dyDescent="0.25">
      <c r="B5075" s="1">
        <v>42522</v>
      </c>
      <c r="C5075" s="5">
        <v>1.82</v>
      </c>
      <c r="D5075" s="7">
        <v>2.4700000000000002</v>
      </c>
      <c r="E5075" s="2">
        <v>3.05</v>
      </c>
      <c r="F5075">
        <v>3.46</v>
      </c>
      <c r="G5075">
        <v>4.17</v>
      </c>
      <c r="H5075" s="8">
        <v>4.54</v>
      </c>
    </row>
    <row r="5076" spans="2:8" x14ac:dyDescent="0.25">
      <c r="B5076" s="1">
        <v>42523</v>
      </c>
      <c r="C5076" s="5">
        <v>1.8</v>
      </c>
      <c r="D5076" s="7">
        <v>2.4500000000000002</v>
      </c>
      <c r="E5076" s="2">
        <v>3.02</v>
      </c>
      <c r="F5076">
        <v>3.43</v>
      </c>
      <c r="G5076">
        <v>4.1399999999999997</v>
      </c>
      <c r="H5076" s="8">
        <v>4.5</v>
      </c>
    </row>
    <row r="5077" spans="2:8" x14ac:dyDescent="0.25">
      <c r="B5077" s="1">
        <v>42524</v>
      </c>
      <c r="C5077" s="5">
        <v>1.7</v>
      </c>
      <c r="D5077" s="7">
        <v>2.33</v>
      </c>
      <c r="E5077" s="2">
        <v>2.91</v>
      </c>
      <c r="F5077">
        <v>3.33</v>
      </c>
      <c r="G5077">
        <v>4.04</v>
      </c>
      <c r="H5077" s="8">
        <v>4.4400000000000004</v>
      </c>
    </row>
    <row r="5078" spans="2:8" x14ac:dyDescent="0.25">
      <c r="B5078" s="1">
        <v>42527</v>
      </c>
      <c r="C5078" s="5">
        <v>1.7</v>
      </c>
      <c r="D5078" s="7">
        <v>2.33</v>
      </c>
      <c r="E5078" s="2">
        <v>2.91</v>
      </c>
      <c r="F5078">
        <v>3.35</v>
      </c>
      <c r="G5078">
        <v>4.05</v>
      </c>
      <c r="H5078" s="8">
        <v>4.46</v>
      </c>
    </row>
    <row r="5079" spans="2:8" x14ac:dyDescent="0.25">
      <c r="B5079" s="1">
        <v>42528</v>
      </c>
      <c r="C5079" s="5">
        <v>1.69</v>
      </c>
      <c r="D5079" s="7">
        <v>2.3199999999999998</v>
      </c>
      <c r="E5079" s="2">
        <v>2.89</v>
      </c>
      <c r="F5079">
        <v>3.33</v>
      </c>
      <c r="G5079">
        <v>4.03</v>
      </c>
      <c r="H5079" s="8">
        <v>4.4400000000000004</v>
      </c>
    </row>
    <row r="5080" spans="2:8" x14ac:dyDescent="0.25">
      <c r="B5080" s="1">
        <v>42529</v>
      </c>
      <c r="C5080" s="5">
        <v>1.68</v>
      </c>
      <c r="D5080" s="7">
        <v>2.3199999999999998</v>
      </c>
      <c r="E5080" s="2">
        <v>2.89</v>
      </c>
      <c r="F5080">
        <v>3.32</v>
      </c>
      <c r="G5080">
        <v>4.03</v>
      </c>
      <c r="H5080" s="8">
        <v>4.41</v>
      </c>
    </row>
    <row r="5081" spans="2:8" x14ac:dyDescent="0.25">
      <c r="B5081" s="1">
        <v>42530</v>
      </c>
      <c r="C5081" s="5">
        <v>1.67</v>
      </c>
      <c r="D5081" s="7">
        <v>2.2999999999999998</v>
      </c>
      <c r="E5081" s="2">
        <v>2.86</v>
      </c>
      <c r="F5081">
        <v>3.29</v>
      </c>
      <c r="G5081">
        <v>4</v>
      </c>
      <c r="H5081" s="8">
        <v>4.38</v>
      </c>
    </row>
    <row r="5082" spans="2:8" x14ac:dyDescent="0.25">
      <c r="B5082" s="1">
        <v>42531</v>
      </c>
      <c r="C5082" s="5">
        <v>1.65</v>
      </c>
      <c r="D5082" s="7">
        <v>2.27</v>
      </c>
      <c r="E5082" s="2">
        <v>2.83</v>
      </c>
      <c r="F5082">
        <v>3.28</v>
      </c>
      <c r="G5082">
        <v>3.98</v>
      </c>
      <c r="H5082" s="8">
        <v>4.3600000000000003</v>
      </c>
    </row>
    <row r="5083" spans="2:8" x14ac:dyDescent="0.25">
      <c r="B5083" s="1">
        <v>42534</v>
      </c>
      <c r="C5083" s="5">
        <v>1.63</v>
      </c>
      <c r="D5083" s="7">
        <v>2.2400000000000002</v>
      </c>
      <c r="E5083" s="2">
        <v>2.82</v>
      </c>
      <c r="F5083">
        <v>3.27</v>
      </c>
      <c r="G5083">
        <v>3.97</v>
      </c>
      <c r="H5083" s="8">
        <v>4.3600000000000003</v>
      </c>
    </row>
    <row r="5084" spans="2:8" x14ac:dyDescent="0.25">
      <c r="B5084" s="1">
        <v>42535</v>
      </c>
      <c r="C5084" s="5">
        <v>1.64</v>
      </c>
      <c r="D5084" s="7">
        <v>2.2599999999999998</v>
      </c>
      <c r="E5084" s="2">
        <v>2.84</v>
      </c>
      <c r="F5084">
        <v>3.3</v>
      </c>
      <c r="G5084">
        <v>3.98</v>
      </c>
      <c r="H5084" s="8">
        <v>4.37</v>
      </c>
    </row>
    <row r="5085" spans="2:8" x14ac:dyDescent="0.25">
      <c r="B5085" s="1">
        <v>42536</v>
      </c>
      <c r="C5085" s="5">
        <v>1.62</v>
      </c>
      <c r="D5085" s="7">
        <v>2.23</v>
      </c>
      <c r="E5085" s="2">
        <v>2.81</v>
      </c>
      <c r="F5085">
        <v>3.28</v>
      </c>
      <c r="G5085">
        <v>3.97</v>
      </c>
      <c r="H5085" s="8">
        <v>4.37</v>
      </c>
    </row>
    <row r="5086" spans="2:8" x14ac:dyDescent="0.25">
      <c r="B5086" s="1">
        <v>42537</v>
      </c>
      <c r="C5086" s="5">
        <v>1.62</v>
      </c>
      <c r="D5086" s="7">
        <v>2.23</v>
      </c>
      <c r="E5086" s="2">
        <v>2.81</v>
      </c>
      <c r="F5086">
        <v>3.27</v>
      </c>
      <c r="G5086">
        <v>3.96</v>
      </c>
      <c r="H5086" s="8">
        <v>4.3499999999999996</v>
      </c>
    </row>
    <row r="5087" spans="2:8" x14ac:dyDescent="0.25">
      <c r="B5087" s="1">
        <v>42538</v>
      </c>
      <c r="C5087" s="5">
        <v>1.64</v>
      </c>
      <c r="D5087" s="7">
        <v>2.2599999999999998</v>
      </c>
      <c r="E5087" s="2">
        <v>2.84</v>
      </c>
      <c r="F5087">
        <v>3.31</v>
      </c>
      <c r="G5087">
        <v>4</v>
      </c>
      <c r="H5087" s="8">
        <v>4.3899999999999997</v>
      </c>
    </row>
    <row r="5088" spans="2:8" x14ac:dyDescent="0.25">
      <c r="B5088" s="1">
        <v>42541</v>
      </c>
      <c r="C5088" s="5">
        <v>1.66</v>
      </c>
      <c r="D5088" s="7">
        <v>2.2799999999999998</v>
      </c>
      <c r="E5088" s="2">
        <v>2.86</v>
      </c>
      <c r="F5088">
        <v>3.32</v>
      </c>
      <c r="G5088">
        <v>4.0199999999999996</v>
      </c>
      <c r="H5088" s="8">
        <v>4.41</v>
      </c>
    </row>
    <row r="5089" spans="2:8" x14ac:dyDescent="0.25">
      <c r="B5089" s="1">
        <v>42542</v>
      </c>
      <c r="C5089" s="5">
        <v>1.66</v>
      </c>
      <c r="D5089" s="7">
        <v>2.29</v>
      </c>
      <c r="E5089" s="2">
        <v>2.87</v>
      </c>
      <c r="F5089">
        <v>3.34</v>
      </c>
      <c r="G5089">
        <v>4.03</v>
      </c>
      <c r="H5089" s="8">
        <v>4.42</v>
      </c>
    </row>
    <row r="5090" spans="2:8" x14ac:dyDescent="0.25">
      <c r="B5090" s="1">
        <v>42543</v>
      </c>
      <c r="C5090" s="5">
        <v>1.65</v>
      </c>
      <c r="D5090" s="7">
        <v>2.27</v>
      </c>
      <c r="E5090" s="2">
        <v>2.85</v>
      </c>
      <c r="F5090">
        <v>3.32</v>
      </c>
      <c r="G5090">
        <v>4.01</v>
      </c>
      <c r="H5090" s="8">
        <v>4.41</v>
      </c>
    </row>
    <row r="5091" spans="2:8" x14ac:dyDescent="0.25">
      <c r="B5091" s="1">
        <v>42544</v>
      </c>
      <c r="C5091" s="5">
        <v>1.67</v>
      </c>
      <c r="D5091" s="7">
        <v>2.2999999999999998</v>
      </c>
      <c r="E5091" s="2">
        <v>2.88</v>
      </c>
      <c r="F5091">
        <v>3.34</v>
      </c>
      <c r="G5091">
        <v>4.04</v>
      </c>
      <c r="H5091" s="8">
        <v>4.45</v>
      </c>
    </row>
    <row r="5092" spans="2:8" x14ac:dyDescent="0.25">
      <c r="B5092" s="1">
        <v>42545</v>
      </c>
      <c r="C5092" s="5">
        <v>1.59</v>
      </c>
      <c r="D5092" s="7">
        <v>2.21</v>
      </c>
      <c r="E5092" s="2">
        <v>2.79</v>
      </c>
      <c r="F5092">
        <v>3.26</v>
      </c>
      <c r="G5092">
        <v>3.96</v>
      </c>
      <c r="H5092" s="8">
        <v>4.3899999999999997</v>
      </c>
    </row>
    <row r="5093" spans="2:8" x14ac:dyDescent="0.25">
      <c r="B5093" s="1">
        <v>42548</v>
      </c>
      <c r="C5093" s="5">
        <v>1.57</v>
      </c>
      <c r="D5093" s="7">
        <v>2.16</v>
      </c>
      <c r="E5093" s="2">
        <v>2.71</v>
      </c>
      <c r="F5093">
        <v>3.19</v>
      </c>
      <c r="G5093">
        <v>3.88</v>
      </c>
      <c r="H5093" s="8">
        <v>4.28</v>
      </c>
    </row>
    <row r="5094" spans="2:8" x14ac:dyDescent="0.25">
      <c r="B5094" s="1">
        <v>42549</v>
      </c>
      <c r="C5094" s="5">
        <v>1.57</v>
      </c>
      <c r="D5094" s="7">
        <v>2.16</v>
      </c>
      <c r="E5094" s="2">
        <v>2.71</v>
      </c>
      <c r="F5094">
        <v>3.18</v>
      </c>
      <c r="G5094">
        <v>3.87</v>
      </c>
      <c r="H5094" s="8">
        <v>4.2699999999999996</v>
      </c>
    </row>
    <row r="5095" spans="2:8" x14ac:dyDescent="0.25">
      <c r="B5095" s="1">
        <v>42550</v>
      </c>
      <c r="C5095" s="5">
        <v>1.58</v>
      </c>
      <c r="D5095" s="7">
        <v>2.17</v>
      </c>
      <c r="E5095" s="2">
        <v>2.71</v>
      </c>
      <c r="F5095">
        <v>3.17</v>
      </c>
      <c r="G5095">
        <v>3.86</v>
      </c>
      <c r="H5095" s="8">
        <v>4.25</v>
      </c>
    </row>
    <row r="5096" spans="2:8" x14ac:dyDescent="0.25">
      <c r="B5096" s="1">
        <v>42551</v>
      </c>
      <c r="C5096" s="5">
        <v>1.57</v>
      </c>
      <c r="D5096" s="7">
        <v>2.1800000000000002</v>
      </c>
      <c r="E5096" s="2">
        <v>2.73</v>
      </c>
      <c r="F5096">
        <v>3.19</v>
      </c>
      <c r="G5096">
        <v>3.93</v>
      </c>
      <c r="H5096" s="8">
        <v>4.28</v>
      </c>
    </row>
    <row r="5097" spans="2:8" x14ac:dyDescent="0.25">
      <c r="B5097" s="1">
        <v>42552</v>
      </c>
      <c r="C5097" s="5">
        <v>1.56</v>
      </c>
      <c r="D5097" s="7">
        <v>2.16</v>
      </c>
      <c r="E5097" s="2">
        <v>2.7</v>
      </c>
      <c r="F5097">
        <v>3.15</v>
      </c>
      <c r="G5097">
        <v>3.89</v>
      </c>
      <c r="H5097" s="8">
        <v>4.22</v>
      </c>
    </row>
    <row r="5098" spans="2:8" x14ac:dyDescent="0.25">
      <c r="B5098" s="1">
        <v>42555</v>
      </c>
      <c r="C5098" s="5">
        <v>1.56</v>
      </c>
      <c r="D5098" s="7">
        <v>2.15</v>
      </c>
      <c r="E5098" s="2">
        <v>2.7</v>
      </c>
      <c r="F5098">
        <v>3.14</v>
      </c>
      <c r="G5098">
        <v>3.89</v>
      </c>
      <c r="H5098" s="8">
        <v>4.22</v>
      </c>
    </row>
    <row r="5099" spans="2:8" x14ac:dyDescent="0.25">
      <c r="B5099" s="1">
        <v>42556</v>
      </c>
      <c r="C5099" s="5">
        <v>1.52</v>
      </c>
      <c r="D5099" s="7">
        <v>2.09</v>
      </c>
      <c r="E5099" s="2">
        <v>2.62</v>
      </c>
      <c r="F5099">
        <v>3.05</v>
      </c>
      <c r="G5099">
        <v>3.8</v>
      </c>
      <c r="H5099" s="8">
        <v>4.1100000000000003</v>
      </c>
    </row>
    <row r="5100" spans="2:8" x14ac:dyDescent="0.25">
      <c r="B5100" s="1">
        <v>42557</v>
      </c>
      <c r="C5100" s="5">
        <v>1.54</v>
      </c>
      <c r="D5100" s="7">
        <v>2.11</v>
      </c>
      <c r="E5100" s="2">
        <v>2.63</v>
      </c>
      <c r="F5100">
        <v>3.07</v>
      </c>
      <c r="G5100">
        <v>3.8</v>
      </c>
      <c r="H5100" s="8">
        <v>4.1100000000000003</v>
      </c>
    </row>
    <row r="5101" spans="2:8" x14ac:dyDescent="0.25">
      <c r="B5101" s="1">
        <v>42558</v>
      </c>
      <c r="C5101" s="5">
        <v>1.54</v>
      </c>
      <c r="D5101" s="7">
        <v>2.1</v>
      </c>
      <c r="E5101" s="2">
        <v>2.62</v>
      </c>
      <c r="F5101">
        <v>3.06</v>
      </c>
      <c r="G5101">
        <v>3.8</v>
      </c>
      <c r="H5101" s="8">
        <v>4.09</v>
      </c>
    </row>
    <row r="5102" spans="2:8" x14ac:dyDescent="0.25">
      <c r="B5102" s="1">
        <v>42559</v>
      </c>
      <c r="C5102" s="5">
        <v>1.55</v>
      </c>
      <c r="D5102" s="7">
        <v>2.08</v>
      </c>
      <c r="E5102" s="2">
        <v>2.59</v>
      </c>
      <c r="F5102">
        <v>3.02</v>
      </c>
      <c r="G5102">
        <v>3.77</v>
      </c>
      <c r="H5102" s="8">
        <v>4.04</v>
      </c>
    </row>
    <row r="5103" spans="2:8" x14ac:dyDescent="0.25">
      <c r="B5103" s="1">
        <v>42562</v>
      </c>
      <c r="C5103" s="5">
        <v>1.58</v>
      </c>
      <c r="D5103" s="7">
        <v>2.12</v>
      </c>
      <c r="E5103" s="2">
        <v>2.64</v>
      </c>
      <c r="F5103">
        <v>3.05</v>
      </c>
      <c r="G5103">
        <v>3.81</v>
      </c>
      <c r="H5103" s="8">
        <v>4.0599999999999996</v>
      </c>
    </row>
    <row r="5104" spans="2:8" x14ac:dyDescent="0.25">
      <c r="B5104" s="1">
        <v>42563</v>
      </c>
      <c r="C5104" s="5">
        <v>1.59</v>
      </c>
      <c r="D5104" s="7">
        <v>2.16</v>
      </c>
      <c r="E5104" s="2">
        <v>2.67</v>
      </c>
      <c r="F5104">
        <v>3.1</v>
      </c>
      <c r="G5104">
        <v>3.85</v>
      </c>
      <c r="H5104" s="8">
        <v>4.12</v>
      </c>
    </row>
    <row r="5105" spans="2:8" x14ac:dyDescent="0.25">
      <c r="B5105" s="1">
        <v>42564</v>
      </c>
      <c r="C5105" s="5">
        <v>1.58</v>
      </c>
      <c r="D5105" s="7">
        <v>2.12</v>
      </c>
      <c r="E5105" s="2">
        <v>2.63</v>
      </c>
      <c r="F5105">
        <v>3.05</v>
      </c>
      <c r="G5105">
        <v>3.79</v>
      </c>
      <c r="H5105" s="8">
        <v>4.0599999999999996</v>
      </c>
    </row>
    <row r="5106" spans="2:8" x14ac:dyDescent="0.25">
      <c r="B5106" s="1">
        <v>42565</v>
      </c>
      <c r="C5106" s="5">
        <v>1.58</v>
      </c>
      <c r="D5106" s="7">
        <v>2.14</v>
      </c>
      <c r="E5106" s="2">
        <v>2.65</v>
      </c>
      <c r="F5106">
        <v>3.09</v>
      </c>
      <c r="G5106">
        <v>3.83</v>
      </c>
      <c r="H5106" s="8">
        <v>4.1100000000000003</v>
      </c>
    </row>
    <row r="5107" spans="2:8" x14ac:dyDescent="0.25">
      <c r="B5107" s="1">
        <v>42566</v>
      </c>
      <c r="C5107" s="5">
        <v>1.61</v>
      </c>
      <c r="D5107" s="7">
        <v>2.1800000000000002</v>
      </c>
      <c r="E5107" s="2">
        <v>2.69</v>
      </c>
      <c r="F5107">
        <v>3.14</v>
      </c>
      <c r="G5107">
        <v>3.88</v>
      </c>
      <c r="H5107" s="8">
        <v>4.16</v>
      </c>
    </row>
    <row r="5108" spans="2:8" x14ac:dyDescent="0.25">
      <c r="B5108" s="1">
        <v>42569</v>
      </c>
      <c r="C5108" s="5">
        <v>1.58</v>
      </c>
      <c r="D5108" s="7">
        <v>2.16</v>
      </c>
      <c r="E5108" s="2">
        <v>2.67</v>
      </c>
      <c r="F5108">
        <v>3.13</v>
      </c>
      <c r="G5108">
        <v>3.87</v>
      </c>
      <c r="H5108" s="8">
        <v>4.1500000000000004</v>
      </c>
    </row>
    <row r="5109" spans="2:8" x14ac:dyDescent="0.25">
      <c r="B5109" s="1">
        <v>42570</v>
      </c>
      <c r="C5109" s="5">
        <v>1.58</v>
      </c>
      <c r="D5109" s="7">
        <v>2.14</v>
      </c>
      <c r="E5109" s="2">
        <v>2.65</v>
      </c>
      <c r="F5109">
        <v>3.1</v>
      </c>
      <c r="G5109">
        <v>3.84</v>
      </c>
      <c r="H5109" s="8">
        <v>4.13</v>
      </c>
    </row>
    <row r="5110" spans="2:8" x14ac:dyDescent="0.25">
      <c r="B5110" s="1">
        <v>42571</v>
      </c>
      <c r="C5110" s="5">
        <v>1.6</v>
      </c>
      <c r="D5110" s="7">
        <v>2.16</v>
      </c>
      <c r="E5110" s="2">
        <v>2.67</v>
      </c>
      <c r="F5110">
        <v>3.11</v>
      </c>
      <c r="G5110">
        <v>3.85</v>
      </c>
      <c r="H5110" s="8">
        <v>4.1399999999999997</v>
      </c>
    </row>
    <row r="5111" spans="2:8" x14ac:dyDescent="0.25">
      <c r="B5111" s="1">
        <v>42572</v>
      </c>
      <c r="C5111" s="5">
        <v>1.58</v>
      </c>
      <c r="D5111" s="7">
        <v>2.12</v>
      </c>
      <c r="E5111" s="2">
        <v>2.63</v>
      </c>
      <c r="F5111">
        <v>3.09</v>
      </c>
      <c r="G5111">
        <v>3.83</v>
      </c>
      <c r="H5111" s="8">
        <v>4.1399999999999997</v>
      </c>
    </row>
    <row r="5112" spans="2:8" x14ac:dyDescent="0.25">
      <c r="B5112" s="1">
        <v>42573</v>
      </c>
      <c r="C5112" s="5">
        <v>1.59</v>
      </c>
      <c r="D5112" s="7">
        <v>2.13</v>
      </c>
      <c r="E5112" s="2">
        <v>2.64</v>
      </c>
      <c r="F5112">
        <v>3.09</v>
      </c>
      <c r="G5112">
        <v>3.82</v>
      </c>
      <c r="H5112" s="8">
        <v>4.13</v>
      </c>
    </row>
    <row r="5113" spans="2:8" x14ac:dyDescent="0.25">
      <c r="B5113" s="1">
        <v>42576</v>
      </c>
      <c r="C5113" s="5">
        <v>1.6</v>
      </c>
      <c r="D5113" s="7">
        <v>2.14</v>
      </c>
      <c r="E5113" s="2">
        <v>2.64</v>
      </c>
      <c r="F5113">
        <v>3.09</v>
      </c>
      <c r="G5113">
        <v>3.81</v>
      </c>
      <c r="H5113" s="8">
        <v>4.13</v>
      </c>
    </row>
    <row r="5114" spans="2:8" x14ac:dyDescent="0.25">
      <c r="B5114" s="1">
        <v>42577</v>
      </c>
      <c r="C5114" s="5">
        <v>1.6</v>
      </c>
      <c r="D5114" s="7">
        <v>2.14</v>
      </c>
      <c r="E5114" s="2">
        <v>2.64</v>
      </c>
      <c r="F5114">
        <v>3.09</v>
      </c>
      <c r="G5114">
        <v>3.8</v>
      </c>
      <c r="H5114" s="8">
        <v>4.1399999999999997</v>
      </c>
    </row>
    <row r="5115" spans="2:8" x14ac:dyDescent="0.25">
      <c r="B5115" s="1">
        <v>42578</v>
      </c>
      <c r="C5115" s="5">
        <v>1.57</v>
      </c>
      <c r="D5115" s="7">
        <v>2.11</v>
      </c>
      <c r="E5115" s="2">
        <v>2.61</v>
      </c>
      <c r="F5115">
        <v>3.06</v>
      </c>
      <c r="G5115">
        <v>3.76</v>
      </c>
      <c r="H5115" s="8">
        <v>4.09</v>
      </c>
    </row>
    <row r="5116" spans="2:8" x14ac:dyDescent="0.25">
      <c r="B5116" s="1">
        <v>42579</v>
      </c>
      <c r="C5116" s="5">
        <v>1.57</v>
      </c>
      <c r="D5116" s="7">
        <v>2.1</v>
      </c>
      <c r="E5116" s="2">
        <v>2.62</v>
      </c>
      <c r="F5116">
        <v>3.06</v>
      </c>
      <c r="G5116">
        <v>3.76</v>
      </c>
      <c r="H5116" s="8">
        <v>4.0999999999999996</v>
      </c>
    </row>
    <row r="5117" spans="2:8" x14ac:dyDescent="0.25">
      <c r="B5117" s="1">
        <v>42580</v>
      </c>
      <c r="C5117" s="5">
        <v>1.53</v>
      </c>
      <c r="D5117" s="7">
        <v>2.0499999999999998</v>
      </c>
      <c r="E5117" s="2">
        <v>2.57</v>
      </c>
      <c r="F5117">
        <v>3.02</v>
      </c>
      <c r="G5117">
        <v>3.71</v>
      </c>
      <c r="H5117" s="8">
        <v>4.07</v>
      </c>
    </row>
    <row r="5118" spans="2:8" x14ac:dyDescent="0.25">
      <c r="B5118" s="1">
        <v>42582</v>
      </c>
      <c r="C5118" s="5">
        <v>1.55</v>
      </c>
      <c r="D5118" s="7">
        <v>2.0699999999999998</v>
      </c>
      <c r="E5118" s="2">
        <v>2.58</v>
      </c>
      <c r="F5118">
        <v>3.02</v>
      </c>
      <c r="G5118">
        <v>3.72</v>
      </c>
      <c r="H5118" s="8">
        <v>4.08</v>
      </c>
    </row>
    <row r="5119" spans="2:8" x14ac:dyDescent="0.25">
      <c r="B5119" s="1">
        <v>42583</v>
      </c>
      <c r="C5119" s="5">
        <v>1.55</v>
      </c>
      <c r="D5119" s="7">
        <v>2.0699999999999998</v>
      </c>
      <c r="E5119" s="2">
        <v>2.61</v>
      </c>
      <c r="F5119">
        <v>3.06</v>
      </c>
      <c r="G5119">
        <v>3.75</v>
      </c>
      <c r="H5119" s="8">
        <v>4.13</v>
      </c>
    </row>
    <row r="5120" spans="2:8" x14ac:dyDescent="0.25">
      <c r="B5120" s="1">
        <v>42584</v>
      </c>
      <c r="C5120" s="5">
        <v>1.56</v>
      </c>
      <c r="D5120" s="7">
        <v>2.1</v>
      </c>
      <c r="E5120" s="2">
        <v>2.64</v>
      </c>
      <c r="F5120">
        <v>3.1</v>
      </c>
      <c r="G5120">
        <v>3.79</v>
      </c>
      <c r="H5120" s="8">
        <v>4.1900000000000004</v>
      </c>
    </row>
    <row r="5121" spans="2:8" x14ac:dyDescent="0.25">
      <c r="B5121" s="1">
        <v>42585</v>
      </c>
      <c r="C5121" s="5">
        <v>1.57</v>
      </c>
      <c r="D5121" s="7">
        <v>2.1</v>
      </c>
      <c r="E5121" s="2">
        <v>2.64</v>
      </c>
      <c r="F5121">
        <v>3.12</v>
      </c>
      <c r="G5121">
        <v>3.79</v>
      </c>
      <c r="H5121" s="8">
        <v>4.2</v>
      </c>
    </row>
    <row r="5122" spans="2:8" x14ac:dyDescent="0.25">
      <c r="B5122" s="1">
        <v>42586</v>
      </c>
      <c r="C5122" s="5">
        <v>1.54</v>
      </c>
      <c r="D5122" s="7">
        <v>2.06</v>
      </c>
      <c r="E5122" s="2">
        <v>2.59</v>
      </c>
      <c r="F5122">
        <v>3.07</v>
      </c>
      <c r="G5122">
        <v>3.75</v>
      </c>
      <c r="H5122" s="8">
        <v>4.16</v>
      </c>
    </row>
    <row r="5123" spans="2:8" x14ac:dyDescent="0.25">
      <c r="B5123" s="1">
        <v>42587</v>
      </c>
      <c r="C5123" s="5">
        <v>1.6</v>
      </c>
      <c r="D5123" s="7">
        <v>2.14</v>
      </c>
      <c r="E5123" s="2">
        <v>2.67</v>
      </c>
      <c r="F5123">
        <v>3.13</v>
      </c>
      <c r="G5123">
        <v>3.81</v>
      </c>
      <c r="H5123" s="8">
        <v>4.2</v>
      </c>
    </row>
    <row r="5124" spans="2:8" x14ac:dyDescent="0.25">
      <c r="B5124" s="1">
        <v>42590</v>
      </c>
      <c r="C5124" s="5">
        <v>1.6</v>
      </c>
      <c r="D5124" s="7">
        <v>2.14</v>
      </c>
      <c r="E5124" s="2">
        <v>2.67</v>
      </c>
      <c r="F5124">
        <v>3.12</v>
      </c>
      <c r="G5124">
        <v>3.8</v>
      </c>
      <c r="H5124" s="8">
        <v>4.18</v>
      </c>
    </row>
    <row r="5125" spans="2:8" x14ac:dyDescent="0.25">
      <c r="B5125" s="1">
        <v>42591</v>
      </c>
      <c r="C5125" s="5">
        <v>1.58</v>
      </c>
      <c r="D5125" s="7">
        <v>2.1</v>
      </c>
      <c r="E5125" s="2">
        <v>2.63</v>
      </c>
      <c r="F5125">
        <v>3.07</v>
      </c>
      <c r="G5125">
        <v>3.76</v>
      </c>
      <c r="H5125" s="8">
        <v>4.13</v>
      </c>
    </row>
    <row r="5126" spans="2:8" x14ac:dyDescent="0.25">
      <c r="B5126" s="1">
        <v>42592</v>
      </c>
      <c r="C5126" s="5">
        <v>1.55</v>
      </c>
      <c r="D5126" s="7">
        <v>2.06</v>
      </c>
      <c r="E5126" s="2">
        <v>2.58</v>
      </c>
      <c r="F5126">
        <v>3.03</v>
      </c>
      <c r="G5126">
        <v>3.71</v>
      </c>
      <c r="H5126" s="8">
        <v>4.0999999999999996</v>
      </c>
    </row>
    <row r="5127" spans="2:8" x14ac:dyDescent="0.25">
      <c r="B5127" s="1">
        <v>42593</v>
      </c>
      <c r="C5127" s="5">
        <v>1.6</v>
      </c>
      <c r="D5127" s="7">
        <v>2.13</v>
      </c>
      <c r="E5127" s="2">
        <v>2.64</v>
      </c>
      <c r="F5127">
        <v>3.08</v>
      </c>
      <c r="G5127">
        <v>3.77</v>
      </c>
      <c r="H5127" s="8">
        <v>4.1500000000000004</v>
      </c>
    </row>
    <row r="5128" spans="2:8" x14ac:dyDescent="0.25">
      <c r="B5128" s="1">
        <v>42594</v>
      </c>
      <c r="C5128" s="5">
        <v>1.57</v>
      </c>
      <c r="D5128" s="7">
        <v>2.08</v>
      </c>
      <c r="E5128" s="2">
        <v>2.59</v>
      </c>
      <c r="F5128">
        <v>3.03</v>
      </c>
      <c r="G5128">
        <v>3.71</v>
      </c>
      <c r="H5128" s="8">
        <v>4.09</v>
      </c>
    </row>
    <row r="5129" spans="2:8" x14ac:dyDescent="0.25">
      <c r="B5129" s="1">
        <v>42597</v>
      </c>
      <c r="C5129" s="5">
        <v>1.56</v>
      </c>
      <c r="D5129" s="7">
        <v>2.1</v>
      </c>
      <c r="E5129" s="2">
        <v>2.6</v>
      </c>
      <c r="F5129">
        <v>3.04</v>
      </c>
      <c r="G5129">
        <v>3.73</v>
      </c>
      <c r="H5129" s="8">
        <v>4.12</v>
      </c>
    </row>
    <row r="5130" spans="2:8" x14ac:dyDescent="0.25">
      <c r="B5130" s="1">
        <v>42598</v>
      </c>
      <c r="C5130" s="5">
        <v>1.58</v>
      </c>
      <c r="D5130" s="7">
        <v>2.11</v>
      </c>
      <c r="E5130" s="2">
        <v>2.62</v>
      </c>
      <c r="F5130">
        <v>3.06</v>
      </c>
      <c r="G5130">
        <v>3.74</v>
      </c>
      <c r="H5130" s="8">
        <v>4.13</v>
      </c>
    </row>
    <row r="5131" spans="2:8" x14ac:dyDescent="0.25">
      <c r="B5131" s="1">
        <v>42599</v>
      </c>
      <c r="C5131" s="5">
        <v>1.58</v>
      </c>
      <c r="D5131" s="7">
        <v>2.1</v>
      </c>
      <c r="E5131" s="2">
        <v>2.6</v>
      </c>
      <c r="F5131">
        <v>3.04</v>
      </c>
      <c r="G5131">
        <v>3.72</v>
      </c>
      <c r="H5131" s="8">
        <v>4.0999999999999996</v>
      </c>
    </row>
    <row r="5132" spans="2:8" x14ac:dyDescent="0.25">
      <c r="B5132" s="1">
        <v>42600</v>
      </c>
      <c r="C5132" s="5">
        <v>1.54</v>
      </c>
      <c r="D5132" s="7">
        <v>2.06</v>
      </c>
      <c r="E5132" s="2">
        <v>2.56</v>
      </c>
      <c r="F5132">
        <v>3.01</v>
      </c>
      <c r="G5132">
        <v>3.69</v>
      </c>
      <c r="H5132" s="8">
        <v>4.08</v>
      </c>
    </row>
    <row r="5133" spans="2:8" x14ac:dyDescent="0.25">
      <c r="B5133" s="1">
        <v>42601</v>
      </c>
      <c r="C5133" s="5">
        <v>1.57</v>
      </c>
      <c r="D5133" s="7">
        <v>2.09</v>
      </c>
      <c r="E5133" s="2">
        <v>2.6</v>
      </c>
      <c r="F5133">
        <v>3.04</v>
      </c>
      <c r="G5133">
        <v>3.72</v>
      </c>
      <c r="H5133" s="8">
        <v>4.0999999999999996</v>
      </c>
    </row>
    <row r="5134" spans="2:8" x14ac:dyDescent="0.25">
      <c r="B5134" s="1">
        <v>42604</v>
      </c>
      <c r="C5134" s="5">
        <v>1.56</v>
      </c>
      <c r="D5134" s="7">
        <v>2.0699999999999998</v>
      </c>
      <c r="E5134" s="2">
        <v>2.57</v>
      </c>
      <c r="F5134">
        <v>3</v>
      </c>
      <c r="G5134">
        <v>3.68</v>
      </c>
      <c r="H5134" s="8">
        <v>4.05</v>
      </c>
    </row>
    <row r="5135" spans="2:8" x14ac:dyDescent="0.25">
      <c r="B5135" s="1">
        <v>42605</v>
      </c>
      <c r="C5135" s="5">
        <v>1.56</v>
      </c>
      <c r="D5135" s="7">
        <v>2.06</v>
      </c>
      <c r="E5135" s="2">
        <v>2.57</v>
      </c>
      <c r="F5135">
        <v>3</v>
      </c>
      <c r="G5135">
        <v>3.68</v>
      </c>
      <c r="H5135" s="8">
        <v>4.05</v>
      </c>
    </row>
    <row r="5136" spans="2:8" x14ac:dyDescent="0.25">
      <c r="B5136" s="1">
        <v>42606</v>
      </c>
      <c r="C5136" s="5">
        <v>1.56</v>
      </c>
      <c r="D5136" s="7">
        <v>2.06</v>
      </c>
      <c r="E5136" s="2">
        <v>2.57</v>
      </c>
      <c r="F5136">
        <v>3</v>
      </c>
      <c r="G5136">
        <v>3.68</v>
      </c>
      <c r="H5136" s="8">
        <v>4.05</v>
      </c>
    </row>
    <row r="5137" spans="2:8" x14ac:dyDescent="0.25">
      <c r="B5137" s="1">
        <v>42607</v>
      </c>
      <c r="C5137" s="5">
        <v>1.58</v>
      </c>
      <c r="D5137" s="7">
        <v>2.08</v>
      </c>
      <c r="E5137" s="2">
        <v>2.58</v>
      </c>
      <c r="F5137">
        <v>3.02</v>
      </c>
      <c r="G5137">
        <v>3.69</v>
      </c>
      <c r="H5137" s="8">
        <v>4.07</v>
      </c>
    </row>
    <row r="5138" spans="2:8" x14ac:dyDescent="0.25">
      <c r="B5138" s="1">
        <v>42608</v>
      </c>
      <c r="C5138" s="5">
        <v>1.64</v>
      </c>
      <c r="D5138" s="7">
        <v>2.16</v>
      </c>
      <c r="E5138" s="2">
        <v>2.65</v>
      </c>
      <c r="F5138">
        <v>3.07</v>
      </c>
      <c r="G5138">
        <v>3.74</v>
      </c>
      <c r="H5138" s="8">
        <v>4.1100000000000003</v>
      </c>
    </row>
    <row r="5139" spans="2:8" x14ac:dyDescent="0.25">
      <c r="B5139" s="1">
        <v>42611</v>
      </c>
      <c r="C5139" s="5">
        <v>1.59</v>
      </c>
      <c r="D5139" s="7">
        <v>2.1</v>
      </c>
      <c r="E5139" s="2">
        <v>2.59</v>
      </c>
      <c r="F5139">
        <v>3.01</v>
      </c>
      <c r="G5139">
        <v>3.67</v>
      </c>
      <c r="H5139" s="8">
        <v>4.03</v>
      </c>
    </row>
    <row r="5140" spans="2:8" x14ac:dyDescent="0.25">
      <c r="B5140" s="1">
        <v>42612</v>
      </c>
      <c r="C5140" s="5">
        <v>1.59</v>
      </c>
      <c r="D5140" s="7">
        <v>2.09</v>
      </c>
      <c r="E5140" s="2">
        <v>2.59</v>
      </c>
      <c r="F5140">
        <v>3.01</v>
      </c>
      <c r="G5140">
        <v>3.68</v>
      </c>
      <c r="H5140" s="8">
        <v>4.05</v>
      </c>
    </row>
    <row r="5141" spans="2:8" x14ac:dyDescent="0.25">
      <c r="B5141" s="1">
        <v>42613</v>
      </c>
      <c r="C5141" s="5">
        <v>1.61</v>
      </c>
      <c r="D5141" s="7">
        <v>2.11</v>
      </c>
      <c r="E5141" s="2">
        <v>2.6</v>
      </c>
      <c r="F5141">
        <v>3.03</v>
      </c>
      <c r="G5141">
        <v>3.67</v>
      </c>
      <c r="H5141" s="8">
        <v>4.05</v>
      </c>
    </row>
    <row r="5147" spans="2:8" x14ac:dyDescent="0.25">
      <c r="B5147" s="1"/>
      <c r="E5147" s="2"/>
      <c r="G5147" s="49"/>
    </row>
  </sheetData>
  <hyperlinks>
    <hyperlink ref="F7" r:id="rId1"/>
    <hyperlink ref="G7" r:id="rId2"/>
    <hyperlink ref="H7" r:id="rId3"/>
    <hyperlink ref="E7" r:id="rId4"/>
    <hyperlink ref="D7" r:id="rId5"/>
    <hyperlink ref="C7" r:id="rId6"/>
    <hyperlink ref="AA97" r:id="rId7"/>
  </hyperlinks>
  <pageMargins left="0.7" right="0.7" top="0.75" bottom="0.75" header="0.3" footer="0.3"/>
  <pageSetup orientation="portrait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78"/>
  <sheetViews>
    <sheetView topLeftCell="A109" workbookViewId="0">
      <selection activeCell="A143" sqref="A143"/>
    </sheetView>
  </sheetViews>
  <sheetFormatPr defaultRowHeight="15" x14ac:dyDescent="0.25"/>
  <cols>
    <col min="1" max="1" width="38.875" customWidth="1"/>
    <col min="2" max="4" width="9.125" customWidth="1"/>
    <col min="5" max="5" width="8.25" customWidth="1"/>
    <col min="6" max="7" width="9.125" customWidth="1"/>
    <col min="8" max="8" width="10.75" customWidth="1"/>
    <col min="9" max="22" width="9.125" customWidth="1"/>
    <col min="23" max="23" width="11.75" customWidth="1"/>
    <col min="34" max="34" width="12.75" customWidth="1"/>
    <col min="35" max="35" width="6.25" bestFit="1" customWidth="1"/>
    <col min="36" max="36" width="8.375" customWidth="1"/>
    <col min="37" max="37" width="5.125" customWidth="1"/>
    <col min="38" max="40" width="7.625" bestFit="1" customWidth="1"/>
    <col min="257" max="257" width="38.875" customWidth="1"/>
    <col min="258" max="260" width="9.125" customWidth="1"/>
    <col min="261" max="261" width="8.25" customWidth="1"/>
    <col min="262" max="263" width="9.125" customWidth="1"/>
    <col min="264" max="264" width="10.75" customWidth="1"/>
    <col min="265" max="278" width="9.125" customWidth="1"/>
    <col min="279" max="279" width="11.75" customWidth="1"/>
    <col min="290" max="290" width="12.75" customWidth="1"/>
    <col min="291" max="291" width="6.25" bestFit="1" customWidth="1"/>
    <col min="292" max="292" width="8.375" customWidth="1"/>
    <col min="293" max="293" width="5.125" customWidth="1"/>
    <col min="294" max="296" width="7.625" bestFit="1" customWidth="1"/>
    <col min="513" max="513" width="38.875" customWidth="1"/>
    <col min="514" max="516" width="9.125" customWidth="1"/>
    <col min="517" max="517" width="8.25" customWidth="1"/>
    <col min="518" max="519" width="9.125" customWidth="1"/>
    <col min="520" max="520" width="10.75" customWidth="1"/>
    <col min="521" max="534" width="9.125" customWidth="1"/>
    <col min="535" max="535" width="11.75" customWidth="1"/>
    <col min="546" max="546" width="12.75" customWidth="1"/>
    <col min="547" max="547" width="6.25" bestFit="1" customWidth="1"/>
    <col min="548" max="548" width="8.375" customWidth="1"/>
    <col min="549" max="549" width="5.125" customWidth="1"/>
    <col min="550" max="552" width="7.625" bestFit="1" customWidth="1"/>
    <col min="769" max="769" width="38.875" customWidth="1"/>
    <col min="770" max="772" width="9.125" customWidth="1"/>
    <col min="773" max="773" width="8.25" customWidth="1"/>
    <col min="774" max="775" width="9.125" customWidth="1"/>
    <col min="776" max="776" width="10.75" customWidth="1"/>
    <col min="777" max="790" width="9.125" customWidth="1"/>
    <col min="791" max="791" width="11.75" customWidth="1"/>
    <col min="802" max="802" width="12.75" customWidth="1"/>
    <col min="803" max="803" width="6.25" bestFit="1" customWidth="1"/>
    <col min="804" max="804" width="8.375" customWidth="1"/>
    <col min="805" max="805" width="5.125" customWidth="1"/>
    <col min="806" max="808" width="7.625" bestFit="1" customWidth="1"/>
    <col min="1025" max="1025" width="38.875" customWidth="1"/>
    <col min="1026" max="1028" width="9.125" customWidth="1"/>
    <col min="1029" max="1029" width="8.25" customWidth="1"/>
    <col min="1030" max="1031" width="9.125" customWidth="1"/>
    <col min="1032" max="1032" width="10.75" customWidth="1"/>
    <col min="1033" max="1046" width="9.125" customWidth="1"/>
    <col min="1047" max="1047" width="11.75" customWidth="1"/>
    <col min="1058" max="1058" width="12.75" customWidth="1"/>
    <col min="1059" max="1059" width="6.25" bestFit="1" customWidth="1"/>
    <col min="1060" max="1060" width="8.375" customWidth="1"/>
    <col min="1061" max="1061" width="5.125" customWidth="1"/>
    <col min="1062" max="1064" width="7.625" bestFit="1" customWidth="1"/>
    <col min="1281" max="1281" width="38.875" customWidth="1"/>
    <col min="1282" max="1284" width="9.125" customWidth="1"/>
    <col min="1285" max="1285" width="8.25" customWidth="1"/>
    <col min="1286" max="1287" width="9.125" customWidth="1"/>
    <col min="1288" max="1288" width="10.75" customWidth="1"/>
    <col min="1289" max="1302" width="9.125" customWidth="1"/>
    <col min="1303" max="1303" width="11.75" customWidth="1"/>
    <col min="1314" max="1314" width="12.75" customWidth="1"/>
    <col min="1315" max="1315" width="6.25" bestFit="1" customWidth="1"/>
    <col min="1316" max="1316" width="8.375" customWidth="1"/>
    <col min="1317" max="1317" width="5.125" customWidth="1"/>
    <col min="1318" max="1320" width="7.625" bestFit="1" customWidth="1"/>
    <col min="1537" max="1537" width="38.875" customWidth="1"/>
    <col min="1538" max="1540" width="9.125" customWidth="1"/>
    <col min="1541" max="1541" width="8.25" customWidth="1"/>
    <col min="1542" max="1543" width="9.125" customWidth="1"/>
    <col min="1544" max="1544" width="10.75" customWidth="1"/>
    <col min="1545" max="1558" width="9.125" customWidth="1"/>
    <col min="1559" max="1559" width="11.75" customWidth="1"/>
    <col min="1570" max="1570" width="12.75" customWidth="1"/>
    <col min="1571" max="1571" width="6.25" bestFit="1" customWidth="1"/>
    <col min="1572" max="1572" width="8.375" customWidth="1"/>
    <col min="1573" max="1573" width="5.125" customWidth="1"/>
    <col min="1574" max="1576" width="7.625" bestFit="1" customWidth="1"/>
    <col min="1793" max="1793" width="38.875" customWidth="1"/>
    <col min="1794" max="1796" width="9.125" customWidth="1"/>
    <col min="1797" max="1797" width="8.25" customWidth="1"/>
    <col min="1798" max="1799" width="9.125" customWidth="1"/>
    <col min="1800" max="1800" width="10.75" customWidth="1"/>
    <col min="1801" max="1814" width="9.125" customWidth="1"/>
    <col min="1815" max="1815" width="11.75" customWidth="1"/>
    <col min="1826" max="1826" width="12.75" customWidth="1"/>
    <col min="1827" max="1827" width="6.25" bestFit="1" customWidth="1"/>
    <col min="1828" max="1828" width="8.375" customWidth="1"/>
    <col min="1829" max="1829" width="5.125" customWidth="1"/>
    <col min="1830" max="1832" width="7.625" bestFit="1" customWidth="1"/>
    <col min="2049" max="2049" width="38.875" customWidth="1"/>
    <col min="2050" max="2052" width="9.125" customWidth="1"/>
    <col min="2053" max="2053" width="8.25" customWidth="1"/>
    <col min="2054" max="2055" width="9.125" customWidth="1"/>
    <col min="2056" max="2056" width="10.75" customWidth="1"/>
    <col min="2057" max="2070" width="9.125" customWidth="1"/>
    <col min="2071" max="2071" width="11.75" customWidth="1"/>
    <col min="2082" max="2082" width="12.75" customWidth="1"/>
    <col min="2083" max="2083" width="6.25" bestFit="1" customWidth="1"/>
    <col min="2084" max="2084" width="8.375" customWidth="1"/>
    <col min="2085" max="2085" width="5.125" customWidth="1"/>
    <col min="2086" max="2088" width="7.625" bestFit="1" customWidth="1"/>
    <col min="2305" max="2305" width="38.875" customWidth="1"/>
    <col min="2306" max="2308" width="9.125" customWidth="1"/>
    <col min="2309" max="2309" width="8.25" customWidth="1"/>
    <col min="2310" max="2311" width="9.125" customWidth="1"/>
    <col min="2312" max="2312" width="10.75" customWidth="1"/>
    <col min="2313" max="2326" width="9.125" customWidth="1"/>
    <col min="2327" max="2327" width="11.75" customWidth="1"/>
    <col min="2338" max="2338" width="12.75" customWidth="1"/>
    <col min="2339" max="2339" width="6.25" bestFit="1" customWidth="1"/>
    <col min="2340" max="2340" width="8.375" customWidth="1"/>
    <col min="2341" max="2341" width="5.125" customWidth="1"/>
    <col min="2342" max="2344" width="7.625" bestFit="1" customWidth="1"/>
    <col min="2561" max="2561" width="38.875" customWidth="1"/>
    <col min="2562" max="2564" width="9.125" customWidth="1"/>
    <col min="2565" max="2565" width="8.25" customWidth="1"/>
    <col min="2566" max="2567" width="9.125" customWidth="1"/>
    <col min="2568" max="2568" width="10.75" customWidth="1"/>
    <col min="2569" max="2582" width="9.125" customWidth="1"/>
    <col min="2583" max="2583" width="11.75" customWidth="1"/>
    <col min="2594" max="2594" width="12.75" customWidth="1"/>
    <col min="2595" max="2595" width="6.25" bestFit="1" customWidth="1"/>
    <col min="2596" max="2596" width="8.375" customWidth="1"/>
    <col min="2597" max="2597" width="5.125" customWidth="1"/>
    <col min="2598" max="2600" width="7.625" bestFit="1" customWidth="1"/>
    <col min="2817" max="2817" width="38.875" customWidth="1"/>
    <col min="2818" max="2820" width="9.125" customWidth="1"/>
    <col min="2821" max="2821" width="8.25" customWidth="1"/>
    <col min="2822" max="2823" width="9.125" customWidth="1"/>
    <col min="2824" max="2824" width="10.75" customWidth="1"/>
    <col min="2825" max="2838" width="9.125" customWidth="1"/>
    <col min="2839" max="2839" width="11.75" customWidth="1"/>
    <col min="2850" max="2850" width="12.75" customWidth="1"/>
    <col min="2851" max="2851" width="6.25" bestFit="1" customWidth="1"/>
    <col min="2852" max="2852" width="8.375" customWidth="1"/>
    <col min="2853" max="2853" width="5.125" customWidth="1"/>
    <col min="2854" max="2856" width="7.625" bestFit="1" customWidth="1"/>
    <col min="3073" max="3073" width="38.875" customWidth="1"/>
    <col min="3074" max="3076" width="9.125" customWidth="1"/>
    <col min="3077" max="3077" width="8.25" customWidth="1"/>
    <col min="3078" max="3079" width="9.125" customWidth="1"/>
    <col min="3080" max="3080" width="10.75" customWidth="1"/>
    <col min="3081" max="3094" width="9.125" customWidth="1"/>
    <col min="3095" max="3095" width="11.75" customWidth="1"/>
    <col min="3106" max="3106" width="12.75" customWidth="1"/>
    <col min="3107" max="3107" width="6.25" bestFit="1" customWidth="1"/>
    <col min="3108" max="3108" width="8.375" customWidth="1"/>
    <col min="3109" max="3109" width="5.125" customWidth="1"/>
    <col min="3110" max="3112" width="7.625" bestFit="1" customWidth="1"/>
    <col min="3329" max="3329" width="38.875" customWidth="1"/>
    <col min="3330" max="3332" width="9.125" customWidth="1"/>
    <col min="3333" max="3333" width="8.25" customWidth="1"/>
    <col min="3334" max="3335" width="9.125" customWidth="1"/>
    <col min="3336" max="3336" width="10.75" customWidth="1"/>
    <col min="3337" max="3350" width="9.125" customWidth="1"/>
    <col min="3351" max="3351" width="11.75" customWidth="1"/>
    <col min="3362" max="3362" width="12.75" customWidth="1"/>
    <col min="3363" max="3363" width="6.25" bestFit="1" customWidth="1"/>
    <col min="3364" max="3364" width="8.375" customWidth="1"/>
    <col min="3365" max="3365" width="5.125" customWidth="1"/>
    <col min="3366" max="3368" width="7.625" bestFit="1" customWidth="1"/>
    <col min="3585" max="3585" width="38.875" customWidth="1"/>
    <col min="3586" max="3588" width="9.125" customWidth="1"/>
    <col min="3589" max="3589" width="8.25" customWidth="1"/>
    <col min="3590" max="3591" width="9.125" customWidth="1"/>
    <col min="3592" max="3592" width="10.75" customWidth="1"/>
    <col min="3593" max="3606" width="9.125" customWidth="1"/>
    <col min="3607" max="3607" width="11.75" customWidth="1"/>
    <col min="3618" max="3618" width="12.75" customWidth="1"/>
    <col min="3619" max="3619" width="6.25" bestFit="1" customWidth="1"/>
    <col min="3620" max="3620" width="8.375" customWidth="1"/>
    <col min="3621" max="3621" width="5.125" customWidth="1"/>
    <col min="3622" max="3624" width="7.625" bestFit="1" customWidth="1"/>
    <col min="3841" max="3841" width="38.875" customWidth="1"/>
    <col min="3842" max="3844" width="9.125" customWidth="1"/>
    <col min="3845" max="3845" width="8.25" customWidth="1"/>
    <col min="3846" max="3847" width="9.125" customWidth="1"/>
    <col min="3848" max="3848" width="10.75" customWidth="1"/>
    <col min="3849" max="3862" width="9.125" customWidth="1"/>
    <col min="3863" max="3863" width="11.75" customWidth="1"/>
    <col min="3874" max="3874" width="12.75" customWidth="1"/>
    <col min="3875" max="3875" width="6.25" bestFit="1" customWidth="1"/>
    <col min="3876" max="3876" width="8.375" customWidth="1"/>
    <col min="3877" max="3877" width="5.125" customWidth="1"/>
    <col min="3878" max="3880" width="7.625" bestFit="1" customWidth="1"/>
    <col min="4097" max="4097" width="38.875" customWidth="1"/>
    <col min="4098" max="4100" width="9.125" customWidth="1"/>
    <col min="4101" max="4101" width="8.25" customWidth="1"/>
    <col min="4102" max="4103" width="9.125" customWidth="1"/>
    <col min="4104" max="4104" width="10.75" customWidth="1"/>
    <col min="4105" max="4118" width="9.125" customWidth="1"/>
    <col min="4119" max="4119" width="11.75" customWidth="1"/>
    <col min="4130" max="4130" width="12.75" customWidth="1"/>
    <col min="4131" max="4131" width="6.25" bestFit="1" customWidth="1"/>
    <col min="4132" max="4132" width="8.375" customWidth="1"/>
    <col min="4133" max="4133" width="5.125" customWidth="1"/>
    <col min="4134" max="4136" width="7.625" bestFit="1" customWidth="1"/>
    <col min="4353" max="4353" width="38.875" customWidth="1"/>
    <col min="4354" max="4356" width="9.125" customWidth="1"/>
    <col min="4357" max="4357" width="8.25" customWidth="1"/>
    <col min="4358" max="4359" width="9.125" customWidth="1"/>
    <col min="4360" max="4360" width="10.75" customWidth="1"/>
    <col min="4361" max="4374" width="9.125" customWidth="1"/>
    <col min="4375" max="4375" width="11.75" customWidth="1"/>
    <col min="4386" max="4386" width="12.75" customWidth="1"/>
    <col min="4387" max="4387" width="6.25" bestFit="1" customWidth="1"/>
    <col min="4388" max="4388" width="8.375" customWidth="1"/>
    <col min="4389" max="4389" width="5.125" customWidth="1"/>
    <col min="4390" max="4392" width="7.625" bestFit="1" customWidth="1"/>
    <col min="4609" max="4609" width="38.875" customWidth="1"/>
    <col min="4610" max="4612" width="9.125" customWidth="1"/>
    <col min="4613" max="4613" width="8.25" customWidth="1"/>
    <col min="4614" max="4615" width="9.125" customWidth="1"/>
    <col min="4616" max="4616" width="10.75" customWidth="1"/>
    <col min="4617" max="4630" width="9.125" customWidth="1"/>
    <col min="4631" max="4631" width="11.75" customWidth="1"/>
    <col min="4642" max="4642" width="12.75" customWidth="1"/>
    <col min="4643" max="4643" width="6.25" bestFit="1" customWidth="1"/>
    <col min="4644" max="4644" width="8.375" customWidth="1"/>
    <col min="4645" max="4645" width="5.125" customWidth="1"/>
    <col min="4646" max="4648" width="7.625" bestFit="1" customWidth="1"/>
    <col min="4865" max="4865" width="38.875" customWidth="1"/>
    <col min="4866" max="4868" width="9.125" customWidth="1"/>
    <col min="4869" max="4869" width="8.25" customWidth="1"/>
    <col min="4870" max="4871" width="9.125" customWidth="1"/>
    <col min="4872" max="4872" width="10.75" customWidth="1"/>
    <col min="4873" max="4886" width="9.125" customWidth="1"/>
    <col min="4887" max="4887" width="11.75" customWidth="1"/>
    <col min="4898" max="4898" width="12.75" customWidth="1"/>
    <col min="4899" max="4899" width="6.25" bestFit="1" customWidth="1"/>
    <col min="4900" max="4900" width="8.375" customWidth="1"/>
    <col min="4901" max="4901" width="5.125" customWidth="1"/>
    <col min="4902" max="4904" width="7.625" bestFit="1" customWidth="1"/>
    <col min="5121" max="5121" width="38.875" customWidth="1"/>
    <col min="5122" max="5124" width="9.125" customWidth="1"/>
    <col min="5125" max="5125" width="8.25" customWidth="1"/>
    <col min="5126" max="5127" width="9.125" customWidth="1"/>
    <col min="5128" max="5128" width="10.75" customWidth="1"/>
    <col min="5129" max="5142" width="9.125" customWidth="1"/>
    <col min="5143" max="5143" width="11.75" customWidth="1"/>
    <col min="5154" max="5154" width="12.75" customWidth="1"/>
    <col min="5155" max="5155" width="6.25" bestFit="1" customWidth="1"/>
    <col min="5156" max="5156" width="8.375" customWidth="1"/>
    <col min="5157" max="5157" width="5.125" customWidth="1"/>
    <col min="5158" max="5160" width="7.625" bestFit="1" customWidth="1"/>
    <col min="5377" max="5377" width="38.875" customWidth="1"/>
    <col min="5378" max="5380" width="9.125" customWidth="1"/>
    <col min="5381" max="5381" width="8.25" customWidth="1"/>
    <col min="5382" max="5383" width="9.125" customWidth="1"/>
    <col min="5384" max="5384" width="10.75" customWidth="1"/>
    <col min="5385" max="5398" width="9.125" customWidth="1"/>
    <col min="5399" max="5399" width="11.75" customWidth="1"/>
    <col min="5410" max="5410" width="12.75" customWidth="1"/>
    <col min="5411" max="5411" width="6.25" bestFit="1" customWidth="1"/>
    <col min="5412" max="5412" width="8.375" customWidth="1"/>
    <col min="5413" max="5413" width="5.125" customWidth="1"/>
    <col min="5414" max="5416" width="7.625" bestFit="1" customWidth="1"/>
    <col min="5633" max="5633" width="38.875" customWidth="1"/>
    <col min="5634" max="5636" width="9.125" customWidth="1"/>
    <col min="5637" max="5637" width="8.25" customWidth="1"/>
    <col min="5638" max="5639" width="9.125" customWidth="1"/>
    <col min="5640" max="5640" width="10.75" customWidth="1"/>
    <col min="5641" max="5654" width="9.125" customWidth="1"/>
    <col min="5655" max="5655" width="11.75" customWidth="1"/>
    <col min="5666" max="5666" width="12.75" customWidth="1"/>
    <col min="5667" max="5667" width="6.25" bestFit="1" customWidth="1"/>
    <col min="5668" max="5668" width="8.375" customWidth="1"/>
    <col min="5669" max="5669" width="5.125" customWidth="1"/>
    <col min="5670" max="5672" width="7.625" bestFit="1" customWidth="1"/>
    <col min="5889" max="5889" width="38.875" customWidth="1"/>
    <col min="5890" max="5892" width="9.125" customWidth="1"/>
    <col min="5893" max="5893" width="8.25" customWidth="1"/>
    <col min="5894" max="5895" width="9.125" customWidth="1"/>
    <col min="5896" max="5896" width="10.75" customWidth="1"/>
    <col min="5897" max="5910" width="9.125" customWidth="1"/>
    <col min="5911" max="5911" width="11.75" customWidth="1"/>
    <col min="5922" max="5922" width="12.75" customWidth="1"/>
    <col min="5923" max="5923" width="6.25" bestFit="1" customWidth="1"/>
    <col min="5924" max="5924" width="8.375" customWidth="1"/>
    <col min="5925" max="5925" width="5.125" customWidth="1"/>
    <col min="5926" max="5928" width="7.625" bestFit="1" customWidth="1"/>
    <col min="6145" max="6145" width="38.875" customWidth="1"/>
    <col min="6146" max="6148" width="9.125" customWidth="1"/>
    <col min="6149" max="6149" width="8.25" customWidth="1"/>
    <col min="6150" max="6151" width="9.125" customWidth="1"/>
    <col min="6152" max="6152" width="10.75" customWidth="1"/>
    <col min="6153" max="6166" width="9.125" customWidth="1"/>
    <col min="6167" max="6167" width="11.75" customWidth="1"/>
    <col min="6178" max="6178" width="12.75" customWidth="1"/>
    <col min="6179" max="6179" width="6.25" bestFit="1" customWidth="1"/>
    <col min="6180" max="6180" width="8.375" customWidth="1"/>
    <col min="6181" max="6181" width="5.125" customWidth="1"/>
    <col min="6182" max="6184" width="7.625" bestFit="1" customWidth="1"/>
    <col min="6401" max="6401" width="38.875" customWidth="1"/>
    <col min="6402" max="6404" width="9.125" customWidth="1"/>
    <col min="6405" max="6405" width="8.25" customWidth="1"/>
    <col min="6406" max="6407" width="9.125" customWidth="1"/>
    <col min="6408" max="6408" width="10.75" customWidth="1"/>
    <col min="6409" max="6422" width="9.125" customWidth="1"/>
    <col min="6423" max="6423" width="11.75" customWidth="1"/>
    <col min="6434" max="6434" width="12.75" customWidth="1"/>
    <col min="6435" max="6435" width="6.25" bestFit="1" customWidth="1"/>
    <col min="6436" max="6436" width="8.375" customWidth="1"/>
    <col min="6437" max="6437" width="5.125" customWidth="1"/>
    <col min="6438" max="6440" width="7.625" bestFit="1" customWidth="1"/>
    <col min="6657" max="6657" width="38.875" customWidth="1"/>
    <col min="6658" max="6660" width="9.125" customWidth="1"/>
    <col min="6661" max="6661" width="8.25" customWidth="1"/>
    <col min="6662" max="6663" width="9.125" customWidth="1"/>
    <col min="6664" max="6664" width="10.75" customWidth="1"/>
    <col min="6665" max="6678" width="9.125" customWidth="1"/>
    <col min="6679" max="6679" width="11.75" customWidth="1"/>
    <col min="6690" max="6690" width="12.75" customWidth="1"/>
    <col min="6691" max="6691" width="6.25" bestFit="1" customWidth="1"/>
    <col min="6692" max="6692" width="8.375" customWidth="1"/>
    <col min="6693" max="6693" width="5.125" customWidth="1"/>
    <col min="6694" max="6696" width="7.625" bestFit="1" customWidth="1"/>
    <col min="6913" max="6913" width="38.875" customWidth="1"/>
    <col min="6914" max="6916" width="9.125" customWidth="1"/>
    <col min="6917" max="6917" width="8.25" customWidth="1"/>
    <col min="6918" max="6919" width="9.125" customWidth="1"/>
    <col min="6920" max="6920" width="10.75" customWidth="1"/>
    <col min="6921" max="6934" width="9.125" customWidth="1"/>
    <col min="6935" max="6935" width="11.75" customWidth="1"/>
    <col min="6946" max="6946" width="12.75" customWidth="1"/>
    <col min="6947" max="6947" width="6.25" bestFit="1" customWidth="1"/>
    <col min="6948" max="6948" width="8.375" customWidth="1"/>
    <col min="6949" max="6949" width="5.125" customWidth="1"/>
    <col min="6950" max="6952" width="7.625" bestFit="1" customWidth="1"/>
    <col min="7169" max="7169" width="38.875" customWidth="1"/>
    <col min="7170" max="7172" width="9.125" customWidth="1"/>
    <col min="7173" max="7173" width="8.25" customWidth="1"/>
    <col min="7174" max="7175" width="9.125" customWidth="1"/>
    <col min="7176" max="7176" width="10.75" customWidth="1"/>
    <col min="7177" max="7190" width="9.125" customWidth="1"/>
    <col min="7191" max="7191" width="11.75" customWidth="1"/>
    <col min="7202" max="7202" width="12.75" customWidth="1"/>
    <col min="7203" max="7203" width="6.25" bestFit="1" customWidth="1"/>
    <col min="7204" max="7204" width="8.375" customWidth="1"/>
    <col min="7205" max="7205" width="5.125" customWidth="1"/>
    <col min="7206" max="7208" width="7.625" bestFit="1" customWidth="1"/>
    <col min="7425" max="7425" width="38.875" customWidth="1"/>
    <col min="7426" max="7428" width="9.125" customWidth="1"/>
    <col min="7429" max="7429" width="8.25" customWidth="1"/>
    <col min="7430" max="7431" width="9.125" customWidth="1"/>
    <col min="7432" max="7432" width="10.75" customWidth="1"/>
    <col min="7433" max="7446" width="9.125" customWidth="1"/>
    <col min="7447" max="7447" width="11.75" customWidth="1"/>
    <col min="7458" max="7458" width="12.75" customWidth="1"/>
    <col min="7459" max="7459" width="6.25" bestFit="1" customWidth="1"/>
    <col min="7460" max="7460" width="8.375" customWidth="1"/>
    <col min="7461" max="7461" width="5.125" customWidth="1"/>
    <col min="7462" max="7464" width="7.625" bestFit="1" customWidth="1"/>
    <col min="7681" max="7681" width="38.875" customWidth="1"/>
    <col min="7682" max="7684" width="9.125" customWidth="1"/>
    <col min="7685" max="7685" width="8.25" customWidth="1"/>
    <col min="7686" max="7687" width="9.125" customWidth="1"/>
    <col min="7688" max="7688" width="10.75" customWidth="1"/>
    <col min="7689" max="7702" width="9.125" customWidth="1"/>
    <col min="7703" max="7703" width="11.75" customWidth="1"/>
    <col min="7714" max="7714" width="12.75" customWidth="1"/>
    <col min="7715" max="7715" width="6.25" bestFit="1" customWidth="1"/>
    <col min="7716" max="7716" width="8.375" customWidth="1"/>
    <col min="7717" max="7717" width="5.125" customWidth="1"/>
    <col min="7718" max="7720" width="7.625" bestFit="1" customWidth="1"/>
    <col min="7937" max="7937" width="38.875" customWidth="1"/>
    <col min="7938" max="7940" width="9.125" customWidth="1"/>
    <col min="7941" max="7941" width="8.25" customWidth="1"/>
    <col min="7942" max="7943" width="9.125" customWidth="1"/>
    <col min="7944" max="7944" width="10.75" customWidth="1"/>
    <col min="7945" max="7958" width="9.125" customWidth="1"/>
    <col min="7959" max="7959" width="11.75" customWidth="1"/>
    <col min="7970" max="7970" width="12.75" customWidth="1"/>
    <col min="7971" max="7971" width="6.25" bestFit="1" customWidth="1"/>
    <col min="7972" max="7972" width="8.375" customWidth="1"/>
    <col min="7973" max="7973" width="5.125" customWidth="1"/>
    <col min="7974" max="7976" width="7.625" bestFit="1" customWidth="1"/>
    <col min="8193" max="8193" width="38.875" customWidth="1"/>
    <col min="8194" max="8196" width="9.125" customWidth="1"/>
    <col min="8197" max="8197" width="8.25" customWidth="1"/>
    <col min="8198" max="8199" width="9.125" customWidth="1"/>
    <col min="8200" max="8200" width="10.75" customWidth="1"/>
    <col min="8201" max="8214" width="9.125" customWidth="1"/>
    <col min="8215" max="8215" width="11.75" customWidth="1"/>
    <col min="8226" max="8226" width="12.75" customWidth="1"/>
    <col min="8227" max="8227" width="6.25" bestFit="1" customWidth="1"/>
    <col min="8228" max="8228" width="8.375" customWidth="1"/>
    <col min="8229" max="8229" width="5.125" customWidth="1"/>
    <col min="8230" max="8232" width="7.625" bestFit="1" customWidth="1"/>
    <col min="8449" max="8449" width="38.875" customWidth="1"/>
    <col min="8450" max="8452" width="9.125" customWidth="1"/>
    <col min="8453" max="8453" width="8.25" customWidth="1"/>
    <col min="8454" max="8455" width="9.125" customWidth="1"/>
    <col min="8456" max="8456" width="10.75" customWidth="1"/>
    <col min="8457" max="8470" width="9.125" customWidth="1"/>
    <col min="8471" max="8471" width="11.75" customWidth="1"/>
    <col min="8482" max="8482" width="12.75" customWidth="1"/>
    <col min="8483" max="8483" width="6.25" bestFit="1" customWidth="1"/>
    <col min="8484" max="8484" width="8.375" customWidth="1"/>
    <col min="8485" max="8485" width="5.125" customWidth="1"/>
    <col min="8486" max="8488" width="7.625" bestFit="1" customWidth="1"/>
    <col min="8705" max="8705" width="38.875" customWidth="1"/>
    <col min="8706" max="8708" width="9.125" customWidth="1"/>
    <col min="8709" max="8709" width="8.25" customWidth="1"/>
    <col min="8710" max="8711" width="9.125" customWidth="1"/>
    <col min="8712" max="8712" width="10.75" customWidth="1"/>
    <col min="8713" max="8726" width="9.125" customWidth="1"/>
    <col min="8727" max="8727" width="11.75" customWidth="1"/>
    <col min="8738" max="8738" width="12.75" customWidth="1"/>
    <col min="8739" max="8739" width="6.25" bestFit="1" customWidth="1"/>
    <col min="8740" max="8740" width="8.375" customWidth="1"/>
    <col min="8741" max="8741" width="5.125" customWidth="1"/>
    <col min="8742" max="8744" width="7.625" bestFit="1" customWidth="1"/>
    <col min="8961" max="8961" width="38.875" customWidth="1"/>
    <col min="8962" max="8964" width="9.125" customWidth="1"/>
    <col min="8965" max="8965" width="8.25" customWidth="1"/>
    <col min="8966" max="8967" width="9.125" customWidth="1"/>
    <col min="8968" max="8968" width="10.75" customWidth="1"/>
    <col min="8969" max="8982" width="9.125" customWidth="1"/>
    <col min="8983" max="8983" width="11.75" customWidth="1"/>
    <col min="8994" max="8994" width="12.75" customWidth="1"/>
    <col min="8995" max="8995" width="6.25" bestFit="1" customWidth="1"/>
    <col min="8996" max="8996" width="8.375" customWidth="1"/>
    <col min="8997" max="8997" width="5.125" customWidth="1"/>
    <col min="8998" max="9000" width="7.625" bestFit="1" customWidth="1"/>
    <col min="9217" max="9217" width="38.875" customWidth="1"/>
    <col min="9218" max="9220" width="9.125" customWidth="1"/>
    <col min="9221" max="9221" width="8.25" customWidth="1"/>
    <col min="9222" max="9223" width="9.125" customWidth="1"/>
    <col min="9224" max="9224" width="10.75" customWidth="1"/>
    <col min="9225" max="9238" width="9.125" customWidth="1"/>
    <col min="9239" max="9239" width="11.75" customWidth="1"/>
    <col min="9250" max="9250" width="12.75" customWidth="1"/>
    <col min="9251" max="9251" width="6.25" bestFit="1" customWidth="1"/>
    <col min="9252" max="9252" width="8.375" customWidth="1"/>
    <col min="9253" max="9253" width="5.125" customWidth="1"/>
    <col min="9254" max="9256" width="7.625" bestFit="1" customWidth="1"/>
    <col min="9473" max="9473" width="38.875" customWidth="1"/>
    <col min="9474" max="9476" width="9.125" customWidth="1"/>
    <col min="9477" max="9477" width="8.25" customWidth="1"/>
    <col min="9478" max="9479" width="9.125" customWidth="1"/>
    <col min="9480" max="9480" width="10.75" customWidth="1"/>
    <col min="9481" max="9494" width="9.125" customWidth="1"/>
    <col min="9495" max="9495" width="11.75" customWidth="1"/>
    <col min="9506" max="9506" width="12.75" customWidth="1"/>
    <col min="9507" max="9507" width="6.25" bestFit="1" customWidth="1"/>
    <col min="9508" max="9508" width="8.375" customWidth="1"/>
    <col min="9509" max="9509" width="5.125" customWidth="1"/>
    <col min="9510" max="9512" width="7.625" bestFit="1" customWidth="1"/>
    <col min="9729" max="9729" width="38.875" customWidth="1"/>
    <col min="9730" max="9732" width="9.125" customWidth="1"/>
    <col min="9733" max="9733" width="8.25" customWidth="1"/>
    <col min="9734" max="9735" width="9.125" customWidth="1"/>
    <col min="9736" max="9736" width="10.75" customWidth="1"/>
    <col min="9737" max="9750" width="9.125" customWidth="1"/>
    <col min="9751" max="9751" width="11.75" customWidth="1"/>
    <col min="9762" max="9762" width="12.75" customWidth="1"/>
    <col min="9763" max="9763" width="6.25" bestFit="1" customWidth="1"/>
    <col min="9764" max="9764" width="8.375" customWidth="1"/>
    <col min="9765" max="9765" width="5.125" customWidth="1"/>
    <col min="9766" max="9768" width="7.625" bestFit="1" customWidth="1"/>
    <col min="9985" max="9985" width="38.875" customWidth="1"/>
    <col min="9986" max="9988" width="9.125" customWidth="1"/>
    <col min="9989" max="9989" width="8.25" customWidth="1"/>
    <col min="9990" max="9991" width="9.125" customWidth="1"/>
    <col min="9992" max="9992" width="10.75" customWidth="1"/>
    <col min="9993" max="10006" width="9.125" customWidth="1"/>
    <col min="10007" max="10007" width="11.75" customWidth="1"/>
    <col min="10018" max="10018" width="12.75" customWidth="1"/>
    <col min="10019" max="10019" width="6.25" bestFit="1" customWidth="1"/>
    <col min="10020" max="10020" width="8.375" customWidth="1"/>
    <col min="10021" max="10021" width="5.125" customWidth="1"/>
    <col min="10022" max="10024" width="7.625" bestFit="1" customWidth="1"/>
    <col min="10241" max="10241" width="38.875" customWidth="1"/>
    <col min="10242" max="10244" width="9.125" customWidth="1"/>
    <col min="10245" max="10245" width="8.25" customWidth="1"/>
    <col min="10246" max="10247" width="9.125" customWidth="1"/>
    <col min="10248" max="10248" width="10.75" customWidth="1"/>
    <col min="10249" max="10262" width="9.125" customWidth="1"/>
    <col min="10263" max="10263" width="11.75" customWidth="1"/>
    <col min="10274" max="10274" width="12.75" customWidth="1"/>
    <col min="10275" max="10275" width="6.25" bestFit="1" customWidth="1"/>
    <col min="10276" max="10276" width="8.375" customWidth="1"/>
    <col min="10277" max="10277" width="5.125" customWidth="1"/>
    <col min="10278" max="10280" width="7.625" bestFit="1" customWidth="1"/>
    <col min="10497" max="10497" width="38.875" customWidth="1"/>
    <col min="10498" max="10500" width="9.125" customWidth="1"/>
    <col min="10501" max="10501" width="8.25" customWidth="1"/>
    <col min="10502" max="10503" width="9.125" customWidth="1"/>
    <col min="10504" max="10504" width="10.75" customWidth="1"/>
    <col min="10505" max="10518" width="9.125" customWidth="1"/>
    <col min="10519" max="10519" width="11.75" customWidth="1"/>
    <col min="10530" max="10530" width="12.75" customWidth="1"/>
    <col min="10531" max="10531" width="6.25" bestFit="1" customWidth="1"/>
    <col min="10532" max="10532" width="8.375" customWidth="1"/>
    <col min="10533" max="10533" width="5.125" customWidth="1"/>
    <col min="10534" max="10536" width="7.625" bestFit="1" customWidth="1"/>
    <col min="10753" max="10753" width="38.875" customWidth="1"/>
    <col min="10754" max="10756" width="9.125" customWidth="1"/>
    <col min="10757" max="10757" width="8.25" customWidth="1"/>
    <col min="10758" max="10759" width="9.125" customWidth="1"/>
    <col min="10760" max="10760" width="10.75" customWidth="1"/>
    <col min="10761" max="10774" width="9.125" customWidth="1"/>
    <col min="10775" max="10775" width="11.75" customWidth="1"/>
    <col min="10786" max="10786" width="12.75" customWidth="1"/>
    <col min="10787" max="10787" width="6.25" bestFit="1" customWidth="1"/>
    <col min="10788" max="10788" width="8.375" customWidth="1"/>
    <col min="10789" max="10789" width="5.125" customWidth="1"/>
    <col min="10790" max="10792" width="7.625" bestFit="1" customWidth="1"/>
    <col min="11009" max="11009" width="38.875" customWidth="1"/>
    <col min="11010" max="11012" width="9.125" customWidth="1"/>
    <col min="11013" max="11013" width="8.25" customWidth="1"/>
    <col min="11014" max="11015" width="9.125" customWidth="1"/>
    <col min="11016" max="11016" width="10.75" customWidth="1"/>
    <col min="11017" max="11030" width="9.125" customWidth="1"/>
    <col min="11031" max="11031" width="11.75" customWidth="1"/>
    <col min="11042" max="11042" width="12.75" customWidth="1"/>
    <col min="11043" max="11043" width="6.25" bestFit="1" customWidth="1"/>
    <col min="11044" max="11044" width="8.375" customWidth="1"/>
    <col min="11045" max="11045" width="5.125" customWidth="1"/>
    <col min="11046" max="11048" width="7.625" bestFit="1" customWidth="1"/>
    <col min="11265" max="11265" width="38.875" customWidth="1"/>
    <col min="11266" max="11268" width="9.125" customWidth="1"/>
    <col min="11269" max="11269" width="8.25" customWidth="1"/>
    <col min="11270" max="11271" width="9.125" customWidth="1"/>
    <col min="11272" max="11272" width="10.75" customWidth="1"/>
    <col min="11273" max="11286" width="9.125" customWidth="1"/>
    <col min="11287" max="11287" width="11.75" customWidth="1"/>
    <col min="11298" max="11298" width="12.75" customWidth="1"/>
    <col min="11299" max="11299" width="6.25" bestFit="1" customWidth="1"/>
    <col min="11300" max="11300" width="8.375" customWidth="1"/>
    <col min="11301" max="11301" width="5.125" customWidth="1"/>
    <col min="11302" max="11304" width="7.625" bestFit="1" customWidth="1"/>
    <col min="11521" max="11521" width="38.875" customWidth="1"/>
    <col min="11522" max="11524" width="9.125" customWidth="1"/>
    <col min="11525" max="11525" width="8.25" customWidth="1"/>
    <col min="11526" max="11527" width="9.125" customWidth="1"/>
    <col min="11528" max="11528" width="10.75" customWidth="1"/>
    <col min="11529" max="11542" width="9.125" customWidth="1"/>
    <col min="11543" max="11543" width="11.75" customWidth="1"/>
    <col min="11554" max="11554" width="12.75" customWidth="1"/>
    <col min="11555" max="11555" width="6.25" bestFit="1" customWidth="1"/>
    <col min="11556" max="11556" width="8.375" customWidth="1"/>
    <col min="11557" max="11557" width="5.125" customWidth="1"/>
    <col min="11558" max="11560" width="7.625" bestFit="1" customWidth="1"/>
    <col min="11777" max="11777" width="38.875" customWidth="1"/>
    <col min="11778" max="11780" width="9.125" customWidth="1"/>
    <col min="11781" max="11781" width="8.25" customWidth="1"/>
    <col min="11782" max="11783" width="9.125" customWidth="1"/>
    <col min="11784" max="11784" width="10.75" customWidth="1"/>
    <col min="11785" max="11798" width="9.125" customWidth="1"/>
    <col min="11799" max="11799" width="11.75" customWidth="1"/>
    <col min="11810" max="11810" width="12.75" customWidth="1"/>
    <col min="11811" max="11811" width="6.25" bestFit="1" customWidth="1"/>
    <col min="11812" max="11812" width="8.375" customWidth="1"/>
    <col min="11813" max="11813" width="5.125" customWidth="1"/>
    <col min="11814" max="11816" width="7.625" bestFit="1" customWidth="1"/>
    <col min="12033" max="12033" width="38.875" customWidth="1"/>
    <col min="12034" max="12036" width="9.125" customWidth="1"/>
    <col min="12037" max="12037" width="8.25" customWidth="1"/>
    <col min="12038" max="12039" width="9.125" customWidth="1"/>
    <col min="12040" max="12040" width="10.75" customWidth="1"/>
    <col min="12041" max="12054" width="9.125" customWidth="1"/>
    <col min="12055" max="12055" width="11.75" customWidth="1"/>
    <col min="12066" max="12066" width="12.75" customWidth="1"/>
    <col min="12067" max="12067" width="6.25" bestFit="1" customWidth="1"/>
    <col min="12068" max="12068" width="8.375" customWidth="1"/>
    <col min="12069" max="12069" width="5.125" customWidth="1"/>
    <col min="12070" max="12072" width="7.625" bestFit="1" customWidth="1"/>
    <col min="12289" max="12289" width="38.875" customWidth="1"/>
    <col min="12290" max="12292" width="9.125" customWidth="1"/>
    <col min="12293" max="12293" width="8.25" customWidth="1"/>
    <col min="12294" max="12295" width="9.125" customWidth="1"/>
    <col min="12296" max="12296" width="10.75" customWidth="1"/>
    <col min="12297" max="12310" width="9.125" customWidth="1"/>
    <col min="12311" max="12311" width="11.75" customWidth="1"/>
    <col min="12322" max="12322" width="12.75" customWidth="1"/>
    <col min="12323" max="12323" width="6.25" bestFit="1" customWidth="1"/>
    <col min="12324" max="12324" width="8.375" customWidth="1"/>
    <col min="12325" max="12325" width="5.125" customWidth="1"/>
    <col min="12326" max="12328" width="7.625" bestFit="1" customWidth="1"/>
    <col min="12545" max="12545" width="38.875" customWidth="1"/>
    <col min="12546" max="12548" width="9.125" customWidth="1"/>
    <col min="12549" max="12549" width="8.25" customWidth="1"/>
    <col min="12550" max="12551" width="9.125" customWidth="1"/>
    <col min="12552" max="12552" width="10.75" customWidth="1"/>
    <col min="12553" max="12566" width="9.125" customWidth="1"/>
    <col min="12567" max="12567" width="11.75" customWidth="1"/>
    <col min="12578" max="12578" width="12.75" customWidth="1"/>
    <col min="12579" max="12579" width="6.25" bestFit="1" customWidth="1"/>
    <col min="12580" max="12580" width="8.375" customWidth="1"/>
    <col min="12581" max="12581" width="5.125" customWidth="1"/>
    <col min="12582" max="12584" width="7.625" bestFit="1" customWidth="1"/>
    <col min="12801" max="12801" width="38.875" customWidth="1"/>
    <col min="12802" max="12804" width="9.125" customWidth="1"/>
    <col min="12805" max="12805" width="8.25" customWidth="1"/>
    <col min="12806" max="12807" width="9.125" customWidth="1"/>
    <col min="12808" max="12808" width="10.75" customWidth="1"/>
    <col min="12809" max="12822" width="9.125" customWidth="1"/>
    <col min="12823" max="12823" width="11.75" customWidth="1"/>
    <col min="12834" max="12834" width="12.75" customWidth="1"/>
    <col min="12835" max="12835" width="6.25" bestFit="1" customWidth="1"/>
    <col min="12836" max="12836" width="8.375" customWidth="1"/>
    <col min="12837" max="12837" width="5.125" customWidth="1"/>
    <col min="12838" max="12840" width="7.625" bestFit="1" customWidth="1"/>
    <col min="13057" max="13057" width="38.875" customWidth="1"/>
    <col min="13058" max="13060" width="9.125" customWidth="1"/>
    <col min="13061" max="13061" width="8.25" customWidth="1"/>
    <col min="13062" max="13063" width="9.125" customWidth="1"/>
    <col min="13064" max="13064" width="10.75" customWidth="1"/>
    <col min="13065" max="13078" width="9.125" customWidth="1"/>
    <col min="13079" max="13079" width="11.75" customWidth="1"/>
    <col min="13090" max="13090" width="12.75" customWidth="1"/>
    <col min="13091" max="13091" width="6.25" bestFit="1" customWidth="1"/>
    <col min="13092" max="13092" width="8.375" customWidth="1"/>
    <col min="13093" max="13093" width="5.125" customWidth="1"/>
    <col min="13094" max="13096" width="7.625" bestFit="1" customWidth="1"/>
    <col min="13313" max="13313" width="38.875" customWidth="1"/>
    <col min="13314" max="13316" width="9.125" customWidth="1"/>
    <col min="13317" max="13317" width="8.25" customWidth="1"/>
    <col min="13318" max="13319" width="9.125" customWidth="1"/>
    <col min="13320" max="13320" width="10.75" customWidth="1"/>
    <col min="13321" max="13334" width="9.125" customWidth="1"/>
    <col min="13335" max="13335" width="11.75" customWidth="1"/>
    <col min="13346" max="13346" width="12.75" customWidth="1"/>
    <col min="13347" max="13347" width="6.25" bestFit="1" customWidth="1"/>
    <col min="13348" max="13348" width="8.375" customWidth="1"/>
    <col min="13349" max="13349" width="5.125" customWidth="1"/>
    <col min="13350" max="13352" width="7.625" bestFit="1" customWidth="1"/>
    <col min="13569" max="13569" width="38.875" customWidth="1"/>
    <col min="13570" max="13572" width="9.125" customWidth="1"/>
    <col min="13573" max="13573" width="8.25" customWidth="1"/>
    <col min="13574" max="13575" width="9.125" customWidth="1"/>
    <col min="13576" max="13576" width="10.75" customWidth="1"/>
    <col min="13577" max="13590" width="9.125" customWidth="1"/>
    <col min="13591" max="13591" width="11.75" customWidth="1"/>
    <col min="13602" max="13602" width="12.75" customWidth="1"/>
    <col min="13603" max="13603" width="6.25" bestFit="1" customWidth="1"/>
    <col min="13604" max="13604" width="8.375" customWidth="1"/>
    <col min="13605" max="13605" width="5.125" customWidth="1"/>
    <col min="13606" max="13608" width="7.625" bestFit="1" customWidth="1"/>
    <col min="13825" max="13825" width="38.875" customWidth="1"/>
    <col min="13826" max="13828" width="9.125" customWidth="1"/>
    <col min="13829" max="13829" width="8.25" customWidth="1"/>
    <col min="13830" max="13831" width="9.125" customWidth="1"/>
    <col min="13832" max="13832" width="10.75" customWidth="1"/>
    <col min="13833" max="13846" width="9.125" customWidth="1"/>
    <col min="13847" max="13847" width="11.75" customWidth="1"/>
    <col min="13858" max="13858" width="12.75" customWidth="1"/>
    <col min="13859" max="13859" width="6.25" bestFit="1" customWidth="1"/>
    <col min="13860" max="13860" width="8.375" customWidth="1"/>
    <col min="13861" max="13861" width="5.125" customWidth="1"/>
    <col min="13862" max="13864" width="7.625" bestFit="1" customWidth="1"/>
    <col min="14081" max="14081" width="38.875" customWidth="1"/>
    <col min="14082" max="14084" width="9.125" customWidth="1"/>
    <col min="14085" max="14085" width="8.25" customWidth="1"/>
    <col min="14086" max="14087" width="9.125" customWidth="1"/>
    <col min="14088" max="14088" width="10.75" customWidth="1"/>
    <col min="14089" max="14102" width="9.125" customWidth="1"/>
    <col min="14103" max="14103" width="11.75" customWidth="1"/>
    <col min="14114" max="14114" width="12.75" customWidth="1"/>
    <col min="14115" max="14115" width="6.25" bestFit="1" customWidth="1"/>
    <col min="14116" max="14116" width="8.375" customWidth="1"/>
    <col min="14117" max="14117" width="5.125" customWidth="1"/>
    <col min="14118" max="14120" width="7.625" bestFit="1" customWidth="1"/>
    <col min="14337" max="14337" width="38.875" customWidth="1"/>
    <col min="14338" max="14340" width="9.125" customWidth="1"/>
    <col min="14341" max="14341" width="8.25" customWidth="1"/>
    <col min="14342" max="14343" width="9.125" customWidth="1"/>
    <col min="14344" max="14344" width="10.75" customWidth="1"/>
    <col min="14345" max="14358" width="9.125" customWidth="1"/>
    <col min="14359" max="14359" width="11.75" customWidth="1"/>
    <col min="14370" max="14370" width="12.75" customWidth="1"/>
    <col min="14371" max="14371" width="6.25" bestFit="1" customWidth="1"/>
    <col min="14372" max="14372" width="8.375" customWidth="1"/>
    <col min="14373" max="14373" width="5.125" customWidth="1"/>
    <col min="14374" max="14376" width="7.625" bestFit="1" customWidth="1"/>
    <col min="14593" max="14593" width="38.875" customWidth="1"/>
    <col min="14594" max="14596" width="9.125" customWidth="1"/>
    <col min="14597" max="14597" width="8.25" customWidth="1"/>
    <col min="14598" max="14599" width="9.125" customWidth="1"/>
    <col min="14600" max="14600" width="10.75" customWidth="1"/>
    <col min="14601" max="14614" width="9.125" customWidth="1"/>
    <col min="14615" max="14615" width="11.75" customWidth="1"/>
    <col min="14626" max="14626" width="12.75" customWidth="1"/>
    <col min="14627" max="14627" width="6.25" bestFit="1" customWidth="1"/>
    <col min="14628" max="14628" width="8.375" customWidth="1"/>
    <col min="14629" max="14629" width="5.125" customWidth="1"/>
    <col min="14630" max="14632" width="7.625" bestFit="1" customWidth="1"/>
    <col min="14849" max="14849" width="38.875" customWidth="1"/>
    <col min="14850" max="14852" width="9.125" customWidth="1"/>
    <col min="14853" max="14853" width="8.25" customWidth="1"/>
    <col min="14854" max="14855" width="9.125" customWidth="1"/>
    <col min="14856" max="14856" width="10.75" customWidth="1"/>
    <col min="14857" max="14870" width="9.125" customWidth="1"/>
    <col min="14871" max="14871" width="11.75" customWidth="1"/>
    <col min="14882" max="14882" width="12.75" customWidth="1"/>
    <col min="14883" max="14883" width="6.25" bestFit="1" customWidth="1"/>
    <col min="14884" max="14884" width="8.375" customWidth="1"/>
    <col min="14885" max="14885" width="5.125" customWidth="1"/>
    <col min="14886" max="14888" width="7.625" bestFit="1" customWidth="1"/>
    <col min="15105" max="15105" width="38.875" customWidth="1"/>
    <col min="15106" max="15108" width="9.125" customWidth="1"/>
    <col min="15109" max="15109" width="8.25" customWidth="1"/>
    <col min="15110" max="15111" width="9.125" customWidth="1"/>
    <col min="15112" max="15112" width="10.75" customWidth="1"/>
    <col min="15113" max="15126" width="9.125" customWidth="1"/>
    <col min="15127" max="15127" width="11.75" customWidth="1"/>
    <col min="15138" max="15138" width="12.75" customWidth="1"/>
    <col min="15139" max="15139" width="6.25" bestFit="1" customWidth="1"/>
    <col min="15140" max="15140" width="8.375" customWidth="1"/>
    <col min="15141" max="15141" width="5.125" customWidth="1"/>
    <col min="15142" max="15144" width="7.625" bestFit="1" customWidth="1"/>
    <col min="15361" max="15361" width="38.875" customWidth="1"/>
    <col min="15362" max="15364" width="9.125" customWidth="1"/>
    <col min="15365" max="15365" width="8.25" customWidth="1"/>
    <col min="15366" max="15367" width="9.125" customWidth="1"/>
    <col min="15368" max="15368" width="10.75" customWidth="1"/>
    <col min="15369" max="15382" width="9.125" customWidth="1"/>
    <col min="15383" max="15383" width="11.75" customWidth="1"/>
    <col min="15394" max="15394" width="12.75" customWidth="1"/>
    <col min="15395" max="15395" width="6.25" bestFit="1" customWidth="1"/>
    <col min="15396" max="15396" width="8.375" customWidth="1"/>
    <col min="15397" max="15397" width="5.125" customWidth="1"/>
    <col min="15398" max="15400" width="7.625" bestFit="1" customWidth="1"/>
    <col min="15617" max="15617" width="38.875" customWidth="1"/>
    <col min="15618" max="15620" width="9.125" customWidth="1"/>
    <col min="15621" max="15621" width="8.25" customWidth="1"/>
    <col min="15622" max="15623" width="9.125" customWidth="1"/>
    <col min="15624" max="15624" width="10.75" customWidth="1"/>
    <col min="15625" max="15638" width="9.125" customWidth="1"/>
    <col min="15639" max="15639" width="11.75" customWidth="1"/>
    <col min="15650" max="15650" width="12.75" customWidth="1"/>
    <col min="15651" max="15651" width="6.25" bestFit="1" customWidth="1"/>
    <col min="15652" max="15652" width="8.375" customWidth="1"/>
    <col min="15653" max="15653" width="5.125" customWidth="1"/>
    <col min="15654" max="15656" width="7.625" bestFit="1" customWidth="1"/>
    <col min="15873" max="15873" width="38.875" customWidth="1"/>
    <col min="15874" max="15876" width="9.125" customWidth="1"/>
    <col min="15877" max="15877" width="8.25" customWidth="1"/>
    <col min="15878" max="15879" width="9.125" customWidth="1"/>
    <col min="15880" max="15880" width="10.75" customWidth="1"/>
    <col min="15881" max="15894" width="9.125" customWidth="1"/>
    <col min="15895" max="15895" width="11.75" customWidth="1"/>
    <col min="15906" max="15906" width="12.75" customWidth="1"/>
    <col min="15907" max="15907" width="6.25" bestFit="1" customWidth="1"/>
    <col min="15908" max="15908" width="8.375" customWidth="1"/>
    <col min="15909" max="15909" width="5.125" customWidth="1"/>
    <col min="15910" max="15912" width="7.625" bestFit="1" customWidth="1"/>
    <col min="16129" max="16129" width="38.875" customWidth="1"/>
    <col min="16130" max="16132" width="9.125" customWidth="1"/>
    <col min="16133" max="16133" width="8.25" customWidth="1"/>
    <col min="16134" max="16135" width="9.125" customWidth="1"/>
    <col min="16136" max="16136" width="10.75" customWidth="1"/>
    <col min="16137" max="16150" width="9.125" customWidth="1"/>
    <col min="16151" max="16151" width="11.75" customWidth="1"/>
    <col min="16162" max="16162" width="12.75" customWidth="1"/>
    <col min="16163" max="16163" width="6.25" bestFit="1" customWidth="1"/>
    <col min="16164" max="16164" width="8.375" customWidth="1"/>
    <col min="16165" max="16165" width="5.125" customWidth="1"/>
    <col min="16166" max="16168" width="7.625" bestFit="1" customWidth="1"/>
  </cols>
  <sheetData>
    <row r="1" spans="1:34" ht="18" x14ac:dyDescent="0.25">
      <c r="A1" s="72" t="s">
        <v>112</v>
      </c>
    </row>
    <row r="2" spans="1:34" ht="18" x14ac:dyDescent="0.25">
      <c r="A2" s="72" t="s">
        <v>113</v>
      </c>
    </row>
    <row r="3" spans="1:34" ht="15.75" x14ac:dyDescent="0.25">
      <c r="A3" s="73" t="s">
        <v>114</v>
      </c>
    </row>
    <row r="4" spans="1:34" x14ac:dyDescent="0.25">
      <c r="A4" s="74"/>
      <c r="AC4" s="68"/>
      <c r="AE4" s="69"/>
      <c r="AF4" s="69"/>
      <c r="AG4" s="69"/>
    </row>
    <row r="5" spans="1:34" ht="16.5" thickBot="1" x14ac:dyDescent="0.3">
      <c r="A5" s="75" t="s">
        <v>115</v>
      </c>
      <c r="G5" s="75" t="s">
        <v>116</v>
      </c>
      <c r="W5" s="75" t="s">
        <v>117</v>
      </c>
      <c r="X5" s="76"/>
      <c r="Y5" s="76"/>
      <c r="Z5" s="76"/>
      <c r="AA5" s="76"/>
      <c r="AC5" s="68"/>
      <c r="AE5" s="69"/>
      <c r="AF5" s="69"/>
      <c r="AG5" s="69"/>
    </row>
    <row r="6" spans="1:34" x14ac:dyDescent="0.25">
      <c r="A6" s="77"/>
      <c r="B6" s="78" t="s">
        <v>118</v>
      </c>
      <c r="C6" s="9"/>
      <c r="D6" s="9"/>
      <c r="E6" s="11"/>
      <c r="G6" s="79"/>
      <c r="H6" s="78" t="s">
        <v>119</v>
      </c>
      <c r="I6" s="9"/>
      <c r="J6" s="9"/>
      <c r="K6" s="9"/>
      <c r="L6" s="9"/>
      <c r="M6" s="9"/>
      <c r="N6" s="78" t="s">
        <v>120</v>
      </c>
      <c r="O6" s="9"/>
      <c r="P6" s="9"/>
      <c r="Q6" s="9"/>
      <c r="R6" s="9"/>
      <c r="S6" s="9"/>
      <c r="T6" s="9"/>
      <c r="U6" s="11"/>
      <c r="W6" s="80"/>
      <c r="X6" s="9"/>
      <c r="Y6" s="9"/>
      <c r="Z6" s="9"/>
      <c r="AA6" s="9"/>
      <c r="AB6" s="9"/>
      <c r="AC6" s="52"/>
      <c r="AD6" s="9"/>
      <c r="AE6" s="81"/>
      <c r="AF6" s="81"/>
      <c r="AG6" s="81"/>
      <c r="AH6" s="11"/>
    </row>
    <row r="7" spans="1:34" ht="15.75" thickBot="1" x14ac:dyDescent="0.3">
      <c r="A7" s="12"/>
      <c r="B7" s="13"/>
      <c r="C7" s="14"/>
      <c r="D7" s="14"/>
      <c r="E7" s="15"/>
      <c r="F7" s="14"/>
      <c r="G7" s="12"/>
      <c r="H7" s="82">
        <v>2</v>
      </c>
      <c r="I7" s="82">
        <v>5</v>
      </c>
      <c r="J7" s="82">
        <v>10</v>
      </c>
      <c r="K7" s="82">
        <v>30</v>
      </c>
      <c r="L7" s="83"/>
      <c r="M7" s="14"/>
      <c r="N7" s="84"/>
      <c r="O7" s="14"/>
      <c r="P7" s="14"/>
      <c r="Q7" s="14"/>
      <c r="R7" s="14"/>
      <c r="S7" s="14"/>
      <c r="T7" s="14"/>
      <c r="U7" s="15"/>
      <c r="V7" s="14"/>
      <c r="W7" s="85" t="s">
        <v>121</v>
      </c>
      <c r="X7" s="14"/>
      <c r="Y7" s="14"/>
      <c r="Z7" s="14"/>
      <c r="AA7" s="14"/>
      <c r="AB7" s="14"/>
      <c r="AC7" s="14"/>
      <c r="AD7" s="86" t="s">
        <v>122</v>
      </c>
      <c r="AE7" s="87"/>
      <c r="AF7" s="87"/>
      <c r="AG7" s="87"/>
      <c r="AH7" s="15"/>
    </row>
    <row r="8" spans="1:34" ht="15.75" thickBot="1" x14ac:dyDescent="0.3">
      <c r="A8" s="12"/>
      <c r="B8" s="14"/>
      <c r="C8" s="13" t="s">
        <v>123</v>
      </c>
      <c r="D8" s="14"/>
      <c r="E8" s="15"/>
      <c r="F8" s="14"/>
      <c r="G8" s="17" t="s">
        <v>16</v>
      </c>
      <c r="H8" s="88">
        <v>0.5</v>
      </c>
      <c r="I8" s="89">
        <v>0.4</v>
      </c>
      <c r="J8" s="89">
        <v>0.1</v>
      </c>
      <c r="K8" s="90">
        <v>0</v>
      </c>
      <c r="L8" s="20"/>
      <c r="M8" s="14"/>
      <c r="N8" s="91">
        <v>1E-3</v>
      </c>
      <c r="O8" s="14"/>
      <c r="P8" s="14"/>
      <c r="Q8" s="14"/>
      <c r="R8" s="14"/>
      <c r="S8" s="14"/>
      <c r="T8" s="14"/>
      <c r="U8" s="15"/>
      <c r="V8" s="14"/>
      <c r="W8" s="92" t="s">
        <v>124</v>
      </c>
      <c r="X8" s="14"/>
      <c r="Y8" s="14"/>
      <c r="Z8" s="14"/>
      <c r="AA8" s="14"/>
      <c r="AB8" s="14"/>
      <c r="AC8" s="14"/>
      <c r="AD8" s="84" t="s">
        <v>124</v>
      </c>
      <c r="AE8" s="14"/>
      <c r="AF8" s="14"/>
      <c r="AG8" s="14"/>
      <c r="AH8" s="15"/>
    </row>
    <row r="9" spans="1:34" ht="15.75" thickBot="1" x14ac:dyDescent="0.3">
      <c r="A9" s="12"/>
      <c r="B9" s="93" t="s">
        <v>20</v>
      </c>
      <c r="C9" s="93" t="s">
        <v>21</v>
      </c>
      <c r="D9" s="93" t="s">
        <v>22</v>
      </c>
      <c r="E9" s="94" t="s">
        <v>23</v>
      </c>
      <c r="F9" s="14"/>
      <c r="G9" s="17" t="s">
        <v>17</v>
      </c>
      <c r="H9" s="95">
        <v>0.3</v>
      </c>
      <c r="I9" s="96">
        <v>0.3</v>
      </c>
      <c r="J9" s="96">
        <v>0.35</v>
      </c>
      <c r="K9" s="97">
        <v>0.05</v>
      </c>
      <c r="L9" s="20"/>
      <c r="M9" s="14"/>
      <c r="N9" s="14"/>
      <c r="O9" s="14"/>
      <c r="P9" s="14"/>
      <c r="Q9" s="14"/>
      <c r="R9" s="14"/>
      <c r="S9" s="14"/>
      <c r="T9" s="14"/>
      <c r="U9" s="15"/>
      <c r="V9" s="14"/>
      <c r="W9" s="12"/>
      <c r="X9" s="14"/>
      <c r="Y9" s="98" t="s">
        <v>125</v>
      </c>
      <c r="Z9" s="14"/>
      <c r="AA9" s="14"/>
      <c r="AB9" s="14"/>
      <c r="AC9" s="14"/>
      <c r="AD9" s="14"/>
      <c r="AE9" s="14"/>
      <c r="AF9" s="14"/>
      <c r="AG9" s="14"/>
      <c r="AH9" s="15"/>
    </row>
    <row r="10" spans="1:34" ht="15.75" thickBot="1" x14ac:dyDescent="0.3">
      <c r="A10" s="99" t="s">
        <v>126</v>
      </c>
      <c r="B10" s="100">
        <f>SUMPRODUCT(H8:K8,X32:AA32)/10000</f>
        <v>2.172618851156425E-2</v>
      </c>
      <c r="C10" s="100">
        <f>SUMPRODUCT(H9:K9,X32:AA32)/10000</f>
        <v>2.7705831979551818E-2</v>
      </c>
      <c r="D10" s="100">
        <f>SUMPRODUCT(H10:K10,X32:AA32)/10000</f>
        <v>3.3701960918561952E-2</v>
      </c>
      <c r="E10" s="53">
        <f>SUMPRODUCT(H11:K11,X32:AA32)/10000</f>
        <v>3.9714575328594653E-2</v>
      </c>
      <c r="F10" s="22"/>
      <c r="G10" s="17" t="s">
        <v>18</v>
      </c>
      <c r="H10" s="95">
        <v>0.15</v>
      </c>
      <c r="I10" s="96">
        <v>0.2</v>
      </c>
      <c r="J10" s="96">
        <v>0.45</v>
      </c>
      <c r="K10" s="97">
        <v>0.2</v>
      </c>
      <c r="L10" s="20"/>
      <c r="M10" s="14"/>
      <c r="N10" s="22"/>
      <c r="O10" s="22"/>
      <c r="P10" s="14"/>
      <c r="Q10" s="14"/>
      <c r="R10" s="14"/>
      <c r="S10" s="22"/>
      <c r="T10" s="22"/>
      <c r="U10" s="40"/>
      <c r="V10" s="22"/>
      <c r="W10" s="17" t="s">
        <v>127</v>
      </c>
      <c r="X10" s="101">
        <v>2</v>
      </c>
      <c r="Y10" s="101">
        <v>5</v>
      </c>
      <c r="Z10" s="101">
        <v>10</v>
      </c>
      <c r="AA10" s="101">
        <v>30</v>
      </c>
      <c r="AB10" s="14"/>
      <c r="AC10" s="14"/>
      <c r="AD10" s="102" t="s">
        <v>127</v>
      </c>
      <c r="AE10" s="103">
        <v>2</v>
      </c>
      <c r="AF10" s="103">
        <v>5</v>
      </c>
      <c r="AG10" s="103" t="s">
        <v>128</v>
      </c>
      <c r="AH10" s="15"/>
    </row>
    <row r="11" spans="1:34" ht="15" customHeight="1" thickBot="1" x14ac:dyDescent="0.3">
      <c r="A11" s="99" t="s">
        <v>129</v>
      </c>
      <c r="B11" s="104">
        <f>$N8+AD39</f>
        <v>3.6747454975664447E-3</v>
      </c>
      <c r="C11" s="104">
        <f>$N8+AE39</f>
        <v>3.9680537988903385E-3</v>
      </c>
      <c r="D11" s="104">
        <f>$N8+AF39</f>
        <v>4.1985000436063225E-3</v>
      </c>
      <c r="E11" s="105">
        <f>$N8+AG39</f>
        <v>4.3660842317143952E-3</v>
      </c>
      <c r="F11" s="22"/>
      <c r="G11" s="21" t="s">
        <v>19</v>
      </c>
      <c r="H11" s="106">
        <v>0.05</v>
      </c>
      <c r="I11" s="107">
        <v>0.1</v>
      </c>
      <c r="J11" s="107">
        <v>0.4</v>
      </c>
      <c r="K11" s="108">
        <v>0.45</v>
      </c>
      <c r="L11" s="20"/>
      <c r="M11" s="14"/>
      <c r="N11" s="14"/>
      <c r="O11" s="14"/>
      <c r="P11" s="22"/>
      <c r="Q11" s="22"/>
      <c r="R11" s="22"/>
      <c r="S11" s="22"/>
      <c r="T11" s="22"/>
      <c r="U11" s="40"/>
      <c r="V11" s="22"/>
      <c r="W11" s="109" t="s">
        <v>130</v>
      </c>
      <c r="X11" s="110">
        <f>X39*$I21</f>
        <v>2.6830645161290332</v>
      </c>
      <c r="Y11" s="110">
        <f t="shared" ref="X11:AA26" si="0">Y39*$I21</f>
        <v>8.0048387096774238</v>
      </c>
      <c r="Z11" s="110">
        <f t="shared" si="0"/>
        <v>11.37983870967742</v>
      </c>
      <c r="AA11" s="110">
        <f t="shared" si="0"/>
        <v>14.830645161290327</v>
      </c>
      <c r="AB11" s="14"/>
      <c r="AC11" s="14"/>
      <c r="AD11" s="111" t="s">
        <v>130</v>
      </c>
      <c r="AE11" s="112"/>
      <c r="AF11" s="112"/>
      <c r="AG11" s="112"/>
      <c r="AH11" s="15"/>
    </row>
    <row r="12" spans="1:34" ht="15.75" thickBot="1" x14ac:dyDescent="0.3">
      <c r="A12" s="99" t="s">
        <v>131</v>
      </c>
      <c r="B12" s="113">
        <f>B10-B11</f>
        <v>1.8051443013997803E-2</v>
      </c>
      <c r="C12" s="113">
        <f>C10-C11</f>
        <v>2.373777818066148E-2</v>
      </c>
      <c r="D12" s="113">
        <f>D10-D11</f>
        <v>2.9503460874955631E-2</v>
      </c>
      <c r="E12" s="114">
        <f>E10-E11</f>
        <v>3.5348491096880257E-2</v>
      </c>
      <c r="G12" s="12"/>
      <c r="H12" s="115" t="s">
        <v>132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W12" s="12" t="s">
        <v>133</v>
      </c>
      <c r="X12" s="110">
        <f t="shared" si="0"/>
        <v>4.268314516129033</v>
      </c>
      <c r="Y12" s="110">
        <f t="shared" si="0"/>
        <v>10.714876209677424</v>
      </c>
      <c r="Z12" s="110">
        <f t="shared" si="0"/>
        <v>15.354400387308999</v>
      </c>
      <c r="AA12" s="110">
        <f t="shared" si="0"/>
        <v>21.466440391553487</v>
      </c>
      <c r="AB12" s="14"/>
      <c r="AC12" s="14"/>
      <c r="AD12" s="14" t="s">
        <v>134</v>
      </c>
      <c r="AE12" s="112">
        <f t="shared" ref="AE12:AG27" si="1">R22*$I22</f>
        <v>1.8002233260415248E-2</v>
      </c>
      <c r="AF12" s="112">
        <f t="shared" si="1"/>
        <v>5.6758165166446085E-2</v>
      </c>
      <c r="AG12" s="112">
        <f t="shared" si="1"/>
        <v>8.6770174232388086E-2</v>
      </c>
      <c r="AH12" s="15"/>
    </row>
    <row r="13" spans="1:34" ht="15.75" thickBot="1" x14ac:dyDescent="0.3">
      <c r="A13" s="99" t="s">
        <v>135</v>
      </c>
      <c r="B13" s="116">
        <f>ROUND(B12*400,0)/400</f>
        <v>1.7500000000000002E-2</v>
      </c>
      <c r="C13" s="116">
        <f>ROUND(C12*400,0)/400</f>
        <v>2.2499999999999999E-2</v>
      </c>
      <c r="D13" s="116">
        <f>ROUND(D12*400,0)/400</f>
        <v>0.03</v>
      </c>
      <c r="E13" s="117">
        <f>ROUND(E12*400,0)/400</f>
        <v>3.5000000000000003E-2</v>
      </c>
      <c r="G13" s="12"/>
      <c r="H13" s="14"/>
      <c r="I13" s="14"/>
      <c r="J13" s="14"/>
      <c r="K13" s="86"/>
      <c r="L13" s="14"/>
      <c r="M13" s="14"/>
      <c r="N13" s="14"/>
      <c r="O13" s="14"/>
      <c r="P13" s="14"/>
      <c r="Q13" s="14"/>
      <c r="R13" s="14"/>
      <c r="S13" s="14"/>
      <c r="T13" s="14"/>
      <c r="U13" s="15"/>
      <c r="W13" s="12" t="s">
        <v>136</v>
      </c>
      <c r="X13" s="110">
        <f t="shared" si="0"/>
        <v>4.6940645161290337</v>
      </c>
      <c r="Y13" s="110">
        <f t="shared" si="0"/>
        <v>11.268713709677424</v>
      </c>
      <c r="Z13" s="110">
        <f t="shared" si="0"/>
        <v>16.043619959677422</v>
      </c>
      <c r="AA13" s="110">
        <f t="shared" si="0"/>
        <v>22.450051411290328</v>
      </c>
      <c r="AB13" s="14"/>
      <c r="AC13" s="14"/>
      <c r="AD13" s="14" t="s">
        <v>137</v>
      </c>
      <c r="AE13" s="112">
        <f t="shared" si="1"/>
        <v>4.8008442017385071E-2</v>
      </c>
      <c r="AF13" s="112">
        <f t="shared" si="1"/>
        <v>0.12456007952416384</v>
      </c>
      <c r="AG13" s="112">
        <f t="shared" si="1"/>
        <v>0.17377498207670403</v>
      </c>
      <c r="AH13" s="15"/>
    </row>
    <row r="14" spans="1:34" x14ac:dyDescent="0.25">
      <c r="A14" s="12"/>
      <c r="B14" s="14"/>
      <c r="C14" s="14"/>
      <c r="D14" s="14"/>
      <c r="E14" s="15"/>
      <c r="G14" s="12"/>
      <c r="H14" s="14"/>
      <c r="I14" s="14"/>
      <c r="J14" s="14"/>
      <c r="K14" s="14"/>
      <c r="L14" s="98"/>
      <c r="M14" s="98"/>
      <c r="N14" s="98"/>
      <c r="O14" s="98"/>
      <c r="P14" s="14"/>
      <c r="Q14" s="14"/>
      <c r="R14" s="14"/>
      <c r="S14" s="14"/>
      <c r="T14" s="14"/>
      <c r="U14" s="15"/>
      <c r="W14" s="12" t="s">
        <v>138</v>
      </c>
      <c r="X14" s="110">
        <f t="shared" si="0"/>
        <v>5.0225645161290338</v>
      </c>
      <c r="Y14" s="110">
        <f t="shared" si="0"/>
        <v>11.601838709677423</v>
      </c>
      <c r="Z14" s="110">
        <f t="shared" si="0"/>
        <v>16.385937320788532</v>
      </c>
      <c r="AA14" s="110">
        <f t="shared" si="0"/>
        <v>22.702049327956995</v>
      </c>
      <c r="AB14" s="14"/>
      <c r="AC14" s="14"/>
      <c r="AD14" s="14" t="s">
        <v>139</v>
      </c>
      <c r="AE14" s="112">
        <f t="shared" si="1"/>
        <v>0.11403304687921645</v>
      </c>
      <c r="AF14" s="112">
        <f t="shared" si="1"/>
        <v>0.26035474768853983</v>
      </c>
      <c r="AG14" s="112">
        <f t="shared" si="1"/>
        <v>0.34849388426111599</v>
      </c>
      <c r="AH14" s="15"/>
    </row>
    <row r="15" spans="1:34" x14ac:dyDescent="0.25">
      <c r="A15" s="176" t="s">
        <v>104</v>
      </c>
      <c r="B15" s="177">
        <f>Exhibit!N79</f>
        <v>0.04</v>
      </c>
      <c r="C15" s="14"/>
      <c r="D15" s="14"/>
      <c r="E15" s="15"/>
      <c r="G15" s="12"/>
      <c r="H15" s="14"/>
      <c r="I15" s="14"/>
      <c r="J15" s="14"/>
      <c r="K15" s="14"/>
      <c r="L15" s="118"/>
      <c r="M15" s="118"/>
      <c r="N15" s="118"/>
      <c r="O15" s="118"/>
      <c r="P15" s="14"/>
      <c r="Q15" s="119" t="s">
        <v>140</v>
      </c>
      <c r="R15" s="120"/>
      <c r="S15" s="120"/>
      <c r="T15" s="120"/>
      <c r="U15" s="15"/>
      <c r="W15" s="12" t="s">
        <v>141</v>
      </c>
      <c r="X15" s="110">
        <f t="shared" si="0"/>
        <v>14.269505376344087</v>
      </c>
      <c r="Y15" s="110">
        <f t="shared" si="0"/>
        <v>31.826569892473128</v>
      </c>
      <c r="Z15" s="110">
        <f t="shared" si="0"/>
        <v>44.608679151732382</v>
      </c>
      <c r="AA15" s="110">
        <f t="shared" si="0"/>
        <v>61.210792652329758</v>
      </c>
      <c r="AB15" s="121"/>
      <c r="AC15" s="14"/>
      <c r="AD15" s="14" t="s">
        <v>142</v>
      </c>
      <c r="AE15" s="112">
        <f t="shared" si="1"/>
        <v>0.59228212244021761</v>
      </c>
      <c r="AF15" s="112">
        <f t="shared" si="1"/>
        <v>1.2780351961328424</v>
      </c>
      <c r="AG15" s="112">
        <f t="shared" si="1"/>
        <v>1.6329758988764518</v>
      </c>
      <c r="AH15" s="15"/>
    </row>
    <row r="16" spans="1:34" ht="15.75" thickBot="1" x14ac:dyDescent="0.3">
      <c r="A16" s="12"/>
      <c r="B16" s="14"/>
      <c r="C16" s="14"/>
      <c r="D16" s="14"/>
      <c r="E16" s="15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19" t="s">
        <v>143</v>
      </c>
      <c r="R16" s="120"/>
      <c r="S16" s="120"/>
      <c r="T16" s="120"/>
      <c r="U16" s="15"/>
      <c r="W16" s="12" t="s">
        <v>144</v>
      </c>
      <c r="X16" s="110">
        <f t="shared" si="0"/>
        <v>15.145505376344088</v>
      </c>
      <c r="Y16" s="110">
        <f t="shared" si="0"/>
        <v>32.714903225806459</v>
      </c>
      <c r="Z16" s="110">
        <f t="shared" si="0"/>
        <v>45.521525448028676</v>
      </c>
      <c r="AA16" s="110">
        <f t="shared" si="0"/>
        <v>61.882787096774202</v>
      </c>
      <c r="AB16" s="121"/>
      <c r="AC16" s="14"/>
      <c r="AD16" s="14" t="s">
        <v>145</v>
      </c>
      <c r="AE16" s="112">
        <f t="shared" si="1"/>
        <v>1.1209174534143644</v>
      </c>
      <c r="AF16" s="112">
        <f t="shared" si="1"/>
        <v>2.2927685967117366</v>
      </c>
      <c r="AG16" s="112">
        <f t="shared" si="1"/>
        <v>2.8187451051756316</v>
      </c>
      <c r="AH16" s="15"/>
    </row>
    <row r="17" spans="1:41" ht="15.75" thickBot="1" x14ac:dyDescent="0.3">
      <c r="A17" s="23"/>
      <c r="B17" s="25"/>
      <c r="C17" s="25"/>
      <c r="D17" s="25"/>
      <c r="E17" s="26"/>
      <c r="G17" s="12"/>
      <c r="H17" s="122" t="s">
        <v>146</v>
      </c>
      <c r="I17" s="53"/>
      <c r="J17" s="14"/>
      <c r="K17" s="86" t="s">
        <v>147</v>
      </c>
      <c r="L17" s="14"/>
      <c r="M17" s="14"/>
      <c r="N17" s="14"/>
      <c r="O17" s="14"/>
      <c r="P17" s="14"/>
      <c r="Q17" s="119" t="s">
        <v>148</v>
      </c>
      <c r="R17" s="120"/>
      <c r="S17" s="120"/>
      <c r="T17" s="120"/>
      <c r="U17" s="15"/>
      <c r="W17" s="12" t="s">
        <v>149</v>
      </c>
      <c r="X17" s="110">
        <f t="shared" si="0"/>
        <v>17.8606164874552</v>
      </c>
      <c r="Y17" s="110">
        <f t="shared" si="0"/>
        <v>36.068347670250901</v>
      </c>
      <c r="Z17" s="110">
        <f t="shared" si="0"/>
        <v>48.725495818399047</v>
      </c>
      <c r="AA17" s="110">
        <f t="shared" si="0"/>
        <v>64.677275985663087</v>
      </c>
      <c r="AB17" s="121"/>
      <c r="AC17" s="14"/>
      <c r="AD17" s="14" t="s">
        <v>150</v>
      </c>
      <c r="AE17" s="112">
        <f t="shared" si="1"/>
        <v>1.4709144101941027</v>
      </c>
      <c r="AF17" s="112">
        <f t="shared" si="1"/>
        <v>2.8142879620657792</v>
      </c>
      <c r="AG17" s="112">
        <f t="shared" si="1"/>
        <v>3.5080868287728362</v>
      </c>
      <c r="AH17" s="15"/>
    </row>
    <row r="18" spans="1:41" x14ac:dyDescent="0.25">
      <c r="G18" s="12"/>
      <c r="H18" s="123" t="s">
        <v>151</v>
      </c>
      <c r="I18" s="15"/>
      <c r="J18" s="14"/>
      <c r="K18" s="111" t="s">
        <v>152</v>
      </c>
      <c r="L18" s="14"/>
      <c r="M18" s="14"/>
      <c r="N18" s="14"/>
      <c r="O18" s="14"/>
      <c r="P18" s="14"/>
      <c r="Q18" s="111" t="s">
        <v>153</v>
      </c>
      <c r="R18" s="14"/>
      <c r="S18" s="14"/>
      <c r="T18" s="14"/>
      <c r="U18" s="15"/>
      <c r="W18" s="12" t="s">
        <v>154</v>
      </c>
      <c r="X18" s="110">
        <f t="shared" si="0"/>
        <v>20.57572759856631</v>
      </c>
      <c r="Y18" s="110">
        <f t="shared" si="0"/>
        <v>39.42179211469535</v>
      </c>
      <c r="Z18" s="110">
        <f t="shared" si="0"/>
        <v>51.929466188769418</v>
      </c>
      <c r="AA18" s="110">
        <f t="shared" si="0"/>
        <v>67.47176487455198</v>
      </c>
      <c r="AB18" s="121"/>
      <c r="AC18" s="14"/>
      <c r="AD18" s="14" t="s">
        <v>155</v>
      </c>
      <c r="AE18" s="112">
        <f t="shared" si="1"/>
        <v>2.7479806641186166</v>
      </c>
      <c r="AF18" s="112">
        <f t="shared" si="1"/>
        <v>4.256573650896267</v>
      </c>
      <c r="AG18" s="112">
        <f t="shared" si="1"/>
        <v>5.1146601477612714</v>
      </c>
      <c r="AH18" s="15"/>
    </row>
    <row r="19" spans="1:41" x14ac:dyDescent="0.25">
      <c r="F19" s="22"/>
      <c r="G19" s="39"/>
      <c r="H19" s="12"/>
      <c r="I19" s="15"/>
      <c r="J19" s="22"/>
      <c r="K19" s="14"/>
      <c r="L19" s="14"/>
      <c r="M19" s="98" t="s">
        <v>156</v>
      </c>
      <c r="N19" s="14"/>
      <c r="O19" s="14"/>
      <c r="P19" s="14"/>
      <c r="Q19" s="13"/>
      <c r="R19" s="14"/>
      <c r="S19" s="13" t="s">
        <v>156</v>
      </c>
      <c r="T19" s="14"/>
      <c r="U19" s="40"/>
      <c r="V19" s="22"/>
      <c r="W19" s="12" t="s">
        <v>157</v>
      </c>
      <c r="X19" s="110">
        <f t="shared" si="0"/>
        <v>23.29083870967742</v>
      </c>
      <c r="Y19" s="110">
        <f t="shared" si="0"/>
        <v>42.775236559139792</v>
      </c>
      <c r="Z19" s="110">
        <f t="shared" si="0"/>
        <v>55.133436559139788</v>
      </c>
      <c r="AA19" s="110">
        <f t="shared" si="0"/>
        <v>70.266253763440858</v>
      </c>
      <c r="AB19" s="121"/>
      <c r="AC19" s="14"/>
      <c r="AD19" s="14" t="s">
        <v>158</v>
      </c>
      <c r="AE19" s="112">
        <f t="shared" si="1"/>
        <v>4.8095777882677648</v>
      </c>
      <c r="AF19" s="112">
        <f t="shared" si="1"/>
        <v>6.3984269604164243</v>
      </c>
      <c r="AG19" s="112">
        <f t="shared" si="1"/>
        <v>7.4632581812790733</v>
      </c>
      <c r="AH19" s="15"/>
    </row>
    <row r="20" spans="1:41" ht="15.75" thickBot="1" x14ac:dyDescent="0.3">
      <c r="B20" s="124" t="s">
        <v>159</v>
      </c>
      <c r="G20" s="12"/>
      <c r="H20" s="12"/>
      <c r="I20" s="125" t="s">
        <v>160</v>
      </c>
      <c r="J20" s="14"/>
      <c r="K20" s="126" t="s">
        <v>127</v>
      </c>
      <c r="L20" s="126">
        <v>2</v>
      </c>
      <c r="M20" s="126">
        <v>5</v>
      </c>
      <c r="N20" s="126">
        <v>10</v>
      </c>
      <c r="O20" s="126">
        <v>30</v>
      </c>
      <c r="P20" s="14"/>
      <c r="Q20" s="126" t="s">
        <v>127</v>
      </c>
      <c r="R20" s="126">
        <v>2</v>
      </c>
      <c r="S20" s="126">
        <v>5</v>
      </c>
      <c r="T20" s="103" t="s">
        <v>128</v>
      </c>
      <c r="U20" s="15"/>
      <c r="W20" s="12" t="s">
        <v>161</v>
      </c>
      <c r="X20" s="110">
        <f t="shared" si="0"/>
        <v>33.602838709677421</v>
      </c>
      <c r="Y20" s="110">
        <f t="shared" si="0"/>
        <v>50.440736559139786</v>
      </c>
      <c r="Z20" s="110">
        <f t="shared" si="0"/>
        <v>61.119836559139785</v>
      </c>
      <c r="AA20" s="110">
        <f t="shared" si="0"/>
        <v>73.287320430107528</v>
      </c>
      <c r="AB20" s="121"/>
      <c r="AC20" s="14"/>
      <c r="AD20" s="14" t="s">
        <v>162</v>
      </c>
      <c r="AE20" s="112">
        <f t="shared" si="1"/>
        <v>11.213936149971206</v>
      </c>
      <c r="AF20" s="112">
        <f t="shared" si="1"/>
        <v>13.04029078431841</v>
      </c>
      <c r="AG20" s="112">
        <f t="shared" si="1"/>
        <v>13.561298429710078</v>
      </c>
      <c r="AH20" s="15"/>
    </row>
    <row r="21" spans="1:41" x14ac:dyDescent="0.25">
      <c r="A21" s="127"/>
      <c r="B21" s="128" t="s">
        <v>163</v>
      </c>
      <c r="C21" s="127"/>
      <c r="D21" s="127"/>
      <c r="E21" s="127"/>
      <c r="G21" s="129">
        <v>1</v>
      </c>
      <c r="H21" s="109" t="s">
        <v>130</v>
      </c>
      <c r="I21" s="130">
        <v>0.05</v>
      </c>
      <c r="J21" s="14"/>
      <c r="K21" s="131" t="s">
        <v>164</v>
      </c>
      <c r="L21" s="132">
        <v>23.19</v>
      </c>
      <c r="M21" s="132">
        <v>43.124000000000002</v>
      </c>
      <c r="N21" s="132">
        <v>65.706842105263163</v>
      </c>
      <c r="O21" s="132">
        <v>113.04368421052632</v>
      </c>
      <c r="P21" s="14"/>
      <c r="Q21" s="131" t="s">
        <v>164</v>
      </c>
      <c r="R21" s="132">
        <v>2.4002281529494976E-2</v>
      </c>
      <c r="S21" s="132">
        <v>0.10615497887708665</v>
      </c>
      <c r="T21" s="132">
        <v>0.17332993917006492</v>
      </c>
      <c r="U21" s="15"/>
      <c r="W21" s="12" t="s">
        <v>165</v>
      </c>
      <c r="X21" s="110">
        <f t="shared" si="0"/>
        <v>0</v>
      </c>
      <c r="Y21" s="110">
        <f t="shared" si="0"/>
        <v>0</v>
      </c>
      <c r="Z21" s="110">
        <f t="shared" si="0"/>
        <v>0</v>
      </c>
      <c r="AA21" s="110">
        <f t="shared" si="0"/>
        <v>0</v>
      </c>
      <c r="AB21" s="121"/>
      <c r="AC21" s="14"/>
      <c r="AD21" s="14" t="s">
        <v>166</v>
      </c>
      <c r="AE21" s="112">
        <f t="shared" si="1"/>
        <v>0</v>
      </c>
      <c r="AF21" s="112">
        <f t="shared" si="1"/>
        <v>0</v>
      </c>
      <c r="AG21" s="112">
        <f t="shared" si="1"/>
        <v>0</v>
      </c>
      <c r="AH21" s="15"/>
    </row>
    <row r="22" spans="1:41" x14ac:dyDescent="0.25">
      <c r="A22" s="127"/>
      <c r="C22" s="127"/>
      <c r="D22" s="127"/>
      <c r="E22" s="127"/>
      <c r="G22" s="129">
        <v>2</v>
      </c>
      <c r="H22" s="12" t="s">
        <v>134</v>
      </c>
      <c r="I22" s="130">
        <v>0.05</v>
      </c>
      <c r="J22" s="83"/>
      <c r="K22" s="131" t="s">
        <v>134</v>
      </c>
      <c r="L22" s="132">
        <v>31.704999999999998</v>
      </c>
      <c r="M22" s="132">
        <v>54.200749999999999</v>
      </c>
      <c r="N22" s="132">
        <v>79.49123355263157</v>
      </c>
      <c r="O22" s="132">
        <v>132.71590460526318</v>
      </c>
      <c r="P22" s="14"/>
      <c r="Q22" s="131" t="s">
        <v>134</v>
      </c>
      <c r="R22" s="132">
        <v>0.36004466520830491</v>
      </c>
      <c r="S22" s="132">
        <v>1.1351633033289217</v>
      </c>
      <c r="T22" s="132">
        <v>1.7354034846477615</v>
      </c>
      <c r="U22" s="133"/>
      <c r="V22" s="83"/>
      <c r="W22" s="12" t="s">
        <v>167</v>
      </c>
      <c r="X22" s="110">
        <f t="shared" si="0"/>
        <v>0</v>
      </c>
      <c r="Y22" s="110">
        <f t="shared" si="0"/>
        <v>0</v>
      </c>
      <c r="Z22" s="110">
        <f t="shared" si="0"/>
        <v>0</v>
      </c>
      <c r="AA22" s="110">
        <f t="shared" si="0"/>
        <v>0</v>
      </c>
      <c r="AB22" s="121"/>
      <c r="AC22" s="14"/>
      <c r="AD22" s="14" t="s">
        <v>168</v>
      </c>
      <c r="AE22" s="112">
        <f t="shared" si="1"/>
        <v>0</v>
      </c>
      <c r="AF22" s="112">
        <f t="shared" si="1"/>
        <v>0</v>
      </c>
      <c r="AG22" s="112">
        <f t="shared" si="1"/>
        <v>0</v>
      </c>
      <c r="AH22" s="15"/>
    </row>
    <row r="23" spans="1:41" x14ac:dyDescent="0.25">
      <c r="A23" s="127"/>
      <c r="B23" s="134"/>
      <c r="C23" s="127"/>
      <c r="D23" s="127"/>
      <c r="E23" s="127"/>
      <c r="G23" s="135">
        <v>3</v>
      </c>
      <c r="H23" s="12" t="s">
        <v>137</v>
      </c>
      <c r="I23" s="130">
        <v>0.05</v>
      </c>
      <c r="J23" s="20"/>
      <c r="K23" s="131" t="s">
        <v>137</v>
      </c>
      <c r="L23" s="132">
        <v>40.22</v>
      </c>
      <c r="M23" s="132">
        <v>65.277500000000003</v>
      </c>
      <c r="N23" s="132">
        <v>93.275624999999991</v>
      </c>
      <c r="O23" s="132">
        <v>152.388125</v>
      </c>
      <c r="P23" s="14"/>
      <c r="Q23" s="131" t="s">
        <v>137</v>
      </c>
      <c r="R23" s="132">
        <v>0.96016884034770134</v>
      </c>
      <c r="S23" s="132">
        <v>2.4912015904832767</v>
      </c>
      <c r="T23" s="132">
        <v>3.4754996415340802</v>
      </c>
      <c r="U23" s="136"/>
      <c r="V23" s="71"/>
      <c r="W23" s="12" t="s">
        <v>169</v>
      </c>
      <c r="X23" s="110">
        <f t="shared" si="0"/>
        <v>0</v>
      </c>
      <c r="Y23" s="110">
        <f t="shared" si="0"/>
        <v>0</v>
      </c>
      <c r="Z23" s="110">
        <f t="shared" si="0"/>
        <v>0</v>
      </c>
      <c r="AA23" s="110">
        <f t="shared" si="0"/>
        <v>0</v>
      </c>
      <c r="AB23" s="121"/>
      <c r="AC23" s="14"/>
      <c r="AD23" s="14" t="s">
        <v>170</v>
      </c>
      <c r="AE23" s="112">
        <f t="shared" si="1"/>
        <v>0</v>
      </c>
      <c r="AF23" s="112">
        <f t="shared" si="1"/>
        <v>0</v>
      </c>
      <c r="AG23" s="112">
        <f t="shared" si="1"/>
        <v>0</v>
      </c>
      <c r="AH23" s="15"/>
    </row>
    <row r="24" spans="1:41" x14ac:dyDescent="0.25">
      <c r="A24" s="74"/>
      <c r="B24" s="134"/>
      <c r="C24" s="127"/>
      <c r="D24" s="127"/>
      <c r="E24" s="127"/>
      <c r="G24" s="129">
        <v>4</v>
      </c>
      <c r="H24" s="12" t="s">
        <v>139</v>
      </c>
      <c r="I24" s="130">
        <v>0.05</v>
      </c>
      <c r="J24" s="20"/>
      <c r="K24" s="131" t="s">
        <v>139</v>
      </c>
      <c r="L24" s="132">
        <v>46.79</v>
      </c>
      <c r="M24" s="132">
        <v>71.94</v>
      </c>
      <c r="N24" s="132">
        <v>100.12197222222221</v>
      </c>
      <c r="O24" s="132">
        <v>157.42808333333335</v>
      </c>
      <c r="P24" s="14"/>
      <c r="Q24" s="131" t="s">
        <v>139</v>
      </c>
      <c r="R24" s="132">
        <v>2.280660937584329</v>
      </c>
      <c r="S24" s="132">
        <v>5.2070949537707962</v>
      </c>
      <c r="T24" s="132">
        <v>6.9698776852223192</v>
      </c>
      <c r="U24" s="136"/>
      <c r="V24" s="71"/>
      <c r="W24" s="12" t="s">
        <v>171</v>
      </c>
      <c r="X24" s="110">
        <f t="shared" si="0"/>
        <v>0</v>
      </c>
      <c r="Y24" s="110">
        <f t="shared" si="0"/>
        <v>0</v>
      </c>
      <c r="Z24" s="110">
        <f t="shared" si="0"/>
        <v>0</v>
      </c>
      <c r="AA24" s="110">
        <f t="shared" si="0"/>
        <v>0</v>
      </c>
      <c r="AB24" s="121"/>
      <c r="AC24" s="14"/>
      <c r="AD24" s="14" t="s">
        <v>172</v>
      </c>
      <c r="AE24" s="112">
        <f t="shared" si="1"/>
        <v>0</v>
      </c>
      <c r="AF24" s="112">
        <f t="shared" si="1"/>
        <v>0</v>
      </c>
      <c r="AG24" s="112">
        <f t="shared" si="1"/>
        <v>0</v>
      </c>
      <c r="AH24" s="15"/>
    </row>
    <row r="25" spans="1:41" x14ac:dyDescent="0.25">
      <c r="A25" s="127"/>
      <c r="B25" s="134"/>
      <c r="C25" s="127"/>
      <c r="D25" s="127"/>
      <c r="E25" s="127"/>
      <c r="G25" s="135">
        <v>5</v>
      </c>
      <c r="H25" s="12" t="s">
        <v>142</v>
      </c>
      <c r="I25" s="130">
        <v>0.13333333333333333</v>
      </c>
      <c r="J25" s="20"/>
      <c r="K25" s="131" t="s">
        <v>142</v>
      </c>
      <c r="L25" s="132">
        <v>53.36</v>
      </c>
      <c r="M25" s="132">
        <v>78.602499999999992</v>
      </c>
      <c r="N25" s="132">
        <v>106.96831944444445</v>
      </c>
      <c r="O25" s="132">
        <v>162.46804166666666</v>
      </c>
      <c r="P25" s="14"/>
      <c r="Q25" s="131" t="s">
        <v>142</v>
      </c>
      <c r="R25" s="132">
        <v>4.4421159183016323</v>
      </c>
      <c r="S25" s="132">
        <v>9.5852639709963192</v>
      </c>
      <c r="T25" s="132">
        <v>12.247319241573388</v>
      </c>
      <c r="U25" s="136"/>
      <c r="V25" s="71"/>
      <c r="W25" s="12" t="s">
        <v>173</v>
      </c>
      <c r="X25" s="110">
        <f t="shared" si="0"/>
        <v>0</v>
      </c>
      <c r="Y25" s="110">
        <f t="shared" si="0"/>
        <v>0</v>
      </c>
      <c r="Z25" s="110">
        <f t="shared" si="0"/>
        <v>0</v>
      </c>
      <c r="AA25" s="110">
        <f t="shared" si="0"/>
        <v>0</v>
      </c>
      <c r="AB25" s="14"/>
      <c r="AC25" s="14"/>
      <c r="AD25" s="14" t="s">
        <v>174</v>
      </c>
      <c r="AE25" s="112">
        <f t="shared" si="1"/>
        <v>0</v>
      </c>
      <c r="AF25" s="112">
        <f t="shared" si="1"/>
        <v>0</v>
      </c>
      <c r="AG25" s="112">
        <f t="shared" si="1"/>
        <v>0</v>
      </c>
      <c r="AH25" s="15"/>
    </row>
    <row r="26" spans="1:41" x14ac:dyDescent="0.25">
      <c r="A26" s="127"/>
      <c r="B26" s="137"/>
      <c r="C26" s="137"/>
      <c r="D26" s="137"/>
      <c r="E26" s="137"/>
      <c r="G26" s="129">
        <v>6</v>
      </c>
      <c r="H26" s="12" t="s">
        <v>145</v>
      </c>
      <c r="I26" s="130">
        <v>0.13333333333333333</v>
      </c>
      <c r="J26" s="20"/>
      <c r="K26" s="131" t="s">
        <v>145</v>
      </c>
      <c r="L26" s="132">
        <v>59.93</v>
      </c>
      <c r="M26" s="132">
        <v>85.264999999999986</v>
      </c>
      <c r="N26" s="132">
        <v>113.81466666666667</v>
      </c>
      <c r="O26" s="132">
        <v>167.50800000000001</v>
      </c>
      <c r="P26" s="14"/>
      <c r="Q26" s="131" t="s">
        <v>145</v>
      </c>
      <c r="R26" s="132">
        <v>8.4068809006077334</v>
      </c>
      <c r="S26" s="132">
        <v>17.195764475338024</v>
      </c>
      <c r="T26" s="132">
        <v>21.140588288817238</v>
      </c>
      <c r="U26" s="136"/>
      <c r="V26" s="71"/>
      <c r="W26" s="12" t="s">
        <v>175</v>
      </c>
      <c r="X26" s="110">
        <f t="shared" si="0"/>
        <v>0</v>
      </c>
      <c r="Y26" s="110">
        <f t="shared" si="0"/>
        <v>0</v>
      </c>
      <c r="Z26" s="110">
        <f t="shared" si="0"/>
        <v>0</v>
      </c>
      <c r="AA26" s="110">
        <f t="shared" si="0"/>
        <v>0</v>
      </c>
      <c r="AB26" s="14"/>
      <c r="AC26" s="14"/>
      <c r="AD26" s="14" t="s">
        <v>176</v>
      </c>
      <c r="AE26" s="112">
        <f t="shared" si="1"/>
        <v>0</v>
      </c>
      <c r="AF26" s="112">
        <f t="shared" si="1"/>
        <v>0</v>
      </c>
      <c r="AG26" s="112">
        <f t="shared" si="1"/>
        <v>0</v>
      </c>
      <c r="AH26" s="15"/>
    </row>
    <row r="27" spans="1:41" x14ac:dyDescent="0.25">
      <c r="A27" s="127"/>
      <c r="B27" s="138"/>
      <c r="C27" s="138"/>
      <c r="D27" s="138"/>
      <c r="E27" s="138"/>
      <c r="F27" s="71"/>
      <c r="G27" s="135">
        <v>7</v>
      </c>
      <c r="H27" s="12" t="s">
        <v>150</v>
      </c>
      <c r="I27" s="130">
        <v>0.13333333333333333</v>
      </c>
      <c r="J27" s="20"/>
      <c r="K27" s="131" t="s">
        <v>150</v>
      </c>
      <c r="L27" s="132">
        <v>80.293333333333337</v>
      </c>
      <c r="M27" s="132">
        <v>110.41583333333331</v>
      </c>
      <c r="N27" s="132">
        <v>137.84444444444443</v>
      </c>
      <c r="O27" s="132">
        <v>188.46666666666667</v>
      </c>
      <c r="P27" s="14"/>
      <c r="Q27" s="131" t="s">
        <v>150</v>
      </c>
      <c r="R27" s="132">
        <v>11.031858076455771</v>
      </c>
      <c r="S27" s="132">
        <v>21.107159715493346</v>
      </c>
      <c r="T27" s="132">
        <v>26.310651215796273</v>
      </c>
      <c r="U27" s="136"/>
      <c r="V27" s="71"/>
      <c r="W27" s="12" t="s">
        <v>177</v>
      </c>
      <c r="X27" s="110">
        <f t="shared" ref="X27:AA30" si="2">X55*$I37</f>
        <v>0</v>
      </c>
      <c r="Y27" s="110">
        <f t="shared" si="2"/>
        <v>0</v>
      </c>
      <c r="Z27" s="110">
        <f t="shared" si="2"/>
        <v>0</v>
      </c>
      <c r="AA27" s="110">
        <f t="shared" si="2"/>
        <v>0</v>
      </c>
      <c r="AB27" s="14"/>
      <c r="AC27" s="14"/>
      <c r="AD27" s="14" t="s">
        <v>178</v>
      </c>
      <c r="AE27" s="112">
        <f t="shared" si="1"/>
        <v>0</v>
      </c>
      <c r="AF27" s="112">
        <f t="shared" si="1"/>
        <v>0</v>
      </c>
      <c r="AG27" s="112">
        <f t="shared" si="1"/>
        <v>0</v>
      </c>
      <c r="AH27" s="15"/>
    </row>
    <row r="28" spans="1:41" x14ac:dyDescent="0.25">
      <c r="A28" s="127"/>
      <c r="B28" s="139"/>
      <c r="C28" s="139"/>
      <c r="D28" s="139"/>
      <c r="E28" s="139"/>
      <c r="F28" s="22"/>
      <c r="G28" s="129">
        <v>8</v>
      </c>
      <c r="H28" s="12" t="s">
        <v>155</v>
      </c>
      <c r="I28" s="130">
        <v>0.13333333333333333</v>
      </c>
      <c r="J28" s="22"/>
      <c r="K28" s="131" t="s">
        <v>155</v>
      </c>
      <c r="L28" s="132">
        <v>100.65666666666667</v>
      </c>
      <c r="M28" s="132">
        <v>135.56666666666663</v>
      </c>
      <c r="N28" s="132">
        <v>161.87422222222222</v>
      </c>
      <c r="O28" s="132">
        <v>209.42533333333333</v>
      </c>
      <c r="P28" s="14"/>
      <c r="Q28" s="131" t="s">
        <v>155</v>
      </c>
      <c r="R28" s="132">
        <v>20.609854980889626</v>
      </c>
      <c r="S28" s="132">
        <v>31.924302381722004</v>
      </c>
      <c r="T28" s="132">
        <v>38.359951108209536</v>
      </c>
      <c r="U28" s="40"/>
      <c r="V28" s="22"/>
      <c r="W28" s="12" t="s">
        <v>179</v>
      </c>
      <c r="X28" s="110">
        <f t="shared" si="2"/>
        <v>0</v>
      </c>
      <c r="Y28" s="110">
        <f t="shared" si="2"/>
        <v>0</v>
      </c>
      <c r="Z28" s="110">
        <f t="shared" si="2"/>
        <v>0</v>
      </c>
      <c r="AA28" s="110">
        <f t="shared" si="2"/>
        <v>0</v>
      </c>
      <c r="AB28" s="14"/>
      <c r="AC28" s="14"/>
      <c r="AD28" s="14" t="s">
        <v>180</v>
      </c>
      <c r="AE28" s="112">
        <f t="shared" ref="AE28:AG30" si="3">R38*$I38</f>
        <v>0</v>
      </c>
      <c r="AF28" s="112">
        <f t="shared" si="3"/>
        <v>0</v>
      </c>
      <c r="AG28" s="112">
        <f t="shared" si="3"/>
        <v>0</v>
      </c>
      <c r="AH28" s="15"/>
    </row>
    <row r="29" spans="1:41" x14ac:dyDescent="0.25">
      <c r="A29" s="134"/>
      <c r="B29" s="127"/>
      <c r="C29" s="127"/>
      <c r="D29" s="127"/>
      <c r="E29" s="127"/>
      <c r="F29" s="22"/>
      <c r="G29" s="135">
        <v>9</v>
      </c>
      <c r="H29" s="12" t="s">
        <v>158</v>
      </c>
      <c r="I29" s="130">
        <v>0.13333333333333333</v>
      </c>
      <c r="J29" s="22"/>
      <c r="K29" s="131" t="s">
        <v>158</v>
      </c>
      <c r="L29" s="132">
        <v>121.02</v>
      </c>
      <c r="M29" s="132">
        <v>160.71749999999997</v>
      </c>
      <c r="N29" s="132">
        <v>185.904</v>
      </c>
      <c r="O29" s="132">
        <v>230.38399999999999</v>
      </c>
      <c r="P29" s="14"/>
      <c r="Q29" s="131" t="s">
        <v>158</v>
      </c>
      <c r="R29" s="132">
        <v>36.071833412008239</v>
      </c>
      <c r="S29" s="132">
        <v>47.98820220312318</v>
      </c>
      <c r="T29" s="132">
        <v>55.974436359593049</v>
      </c>
      <c r="U29" s="40"/>
      <c r="V29" s="22"/>
      <c r="W29" s="12" t="s">
        <v>181</v>
      </c>
      <c r="X29" s="110">
        <f t="shared" si="2"/>
        <v>0</v>
      </c>
      <c r="Y29" s="110">
        <f t="shared" si="2"/>
        <v>0</v>
      </c>
      <c r="Z29" s="110">
        <f t="shared" si="2"/>
        <v>0</v>
      </c>
      <c r="AA29" s="110">
        <f t="shared" si="2"/>
        <v>0</v>
      </c>
      <c r="AB29" s="14"/>
      <c r="AC29" s="14"/>
      <c r="AD29" s="14" t="s">
        <v>182</v>
      </c>
      <c r="AE29" s="112">
        <f t="shared" si="3"/>
        <v>0</v>
      </c>
      <c r="AF29" s="112">
        <f t="shared" si="3"/>
        <v>0</v>
      </c>
      <c r="AG29" s="112">
        <f t="shared" si="3"/>
        <v>0</v>
      </c>
      <c r="AH29" s="15"/>
    </row>
    <row r="30" spans="1:41" x14ac:dyDescent="0.25">
      <c r="A30" s="127"/>
      <c r="B30" s="140"/>
      <c r="C30" s="140"/>
      <c r="D30" s="140"/>
      <c r="E30" s="140"/>
      <c r="F30" s="22"/>
      <c r="G30" s="129">
        <v>10</v>
      </c>
      <c r="H30" s="12" t="s">
        <v>162</v>
      </c>
      <c r="I30" s="130">
        <v>0.13333333333333333</v>
      </c>
      <c r="J30" s="22"/>
      <c r="K30" s="131" t="s">
        <v>162</v>
      </c>
      <c r="L30" s="132">
        <v>198.35999999999999</v>
      </c>
      <c r="M30" s="132">
        <v>218.20874999999998</v>
      </c>
      <c r="N30" s="132">
        <v>230.80199999999999</v>
      </c>
      <c r="O30" s="132">
        <v>253.04199999999997</v>
      </c>
      <c r="P30" s="14"/>
      <c r="Q30" s="131" t="s">
        <v>162</v>
      </c>
      <c r="R30" s="132">
        <v>84.104521124784043</v>
      </c>
      <c r="S30" s="132">
        <v>97.802180882388072</v>
      </c>
      <c r="T30" s="132">
        <v>101.70973822282559</v>
      </c>
      <c r="U30" s="40"/>
      <c r="V30" s="22"/>
      <c r="W30" s="12" t="s">
        <v>183</v>
      </c>
      <c r="X30" s="110">
        <f t="shared" si="2"/>
        <v>0</v>
      </c>
      <c r="Y30" s="110">
        <f t="shared" si="2"/>
        <v>0</v>
      </c>
      <c r="Z30" s="110">
        <f t="shared" si="2"/>
        <v>0</v>
      </c>
      <c r="AA30" s="110">
        <f t="shared" si="2"/>
        <v>0</v>
      </c>
      <c r="AB30" s="14"/>
      <c r="AC30" s="14"/>
      <c r="AD30" s="14" t="s">
        <v>184</v>
      </c>
      <c r="AE30" s="112">
        <f t="shared" si="3"/>
        <v>0</v>
      </c>
      <c r="AF30" s="112">
        <f t="shared" si="3"/>
        <v>0</v>
      </c>
      <c r="AG30" s="112">
        <f t="shared" si="3"/>
        <v>0</v>
      </c>
      <c r="AH30" s="15"/>
    </row>
    <row r="31" spans="1:41" ht="15.75" thickBot="1" x14ac:dyDescent="0.3">
      <c r="E31" s="22"/>
      <c r="F31" s="22"/>
      <c r="G31" s="135">
        <v>11</v>
      </c>
      <c r="H31" s="12" t="s">
        <v>166</v>
      </c>
      <c r="I31" s="130">
        <v>0</v>
      </c>
      <c r="J31" s="22"/>
      <c r="K31" s="131" t="s">
        <v>166</v>
      </c>
      <c r="L31" s="132"/>
      <c r="M31" s="132"/>
      <c r="N31" s="132"/>
      <c r="O31" s="132"/>
      <c r="P31" s="14"/>
      <c r="Q31" s="131" t="s">
        <v>166</v>
      </c>
      <c r="R31" s="132">
        <v>138.43842986191649</v>
      </c>
      <c r="S31" s="132">
        <v>159.47590489777448</v>
      </c>
      <c r="T31" s="132">
        <v>151.92605288413134</v>
      </c>
      <c r="U31" s="40"/>
      <c r="V31" s="22"/>
      <c r="W31" s="12"/>
      <c r="X31" s="14"/>
      <c r="Y31" s="14"/>
      <c r="Z31" s="14"/>
      <c r="AA31" s="14"/>
      <c r="AB31" s="14"/>
      <c r="AC31" s="14"/>
      <c r="AD31" s="14"/>
      <c r="AE31" s="87"/>
      <c r="AF31" s="87"/>
      <c r="AG31" s="87"/>
      <c r="AH31" s="15"/>
      <c r="AK31" s="69"/>
    </row>
    <row r="32" spans="1:41" ht="15.75" thickBot="1" x14ac:dyDescent="0.3">
      <c r="E32" s="22"/>
      <c r="F32" s="22"/>
      <c r="G32" s="129">
        <v>12</v>
      </c>
      <c r="H32" s="12" t="s">
        <v>168</v>
      </c>
      <c r="I32" s="130">
        <v>0</v>
      </c>
      <c r="J32" s="22"/>
      <c r="K32" s="131" t="s">
        <v>168</v>
      </c>
      <c r="L32" s="132"/>
      <c r="M32" s="132"/>
      <c r="N32" s="132"/>
      <c r="O32" s="132"/>
      <c r="P32" s="14"/>
      <c r="Q32" s="131" t="s">
        <v>168</v>
      </c>
      <c r="R32" s="132">
        <v>210.25730185873951</v>
      </c>
      <c r="S32" s="132">
        <v>247.82527848938426</v>
      </c>
      <c r="T32" s="132">
        <v>216.66698548734982</v>
      </c>
      <c r="U32" s="40"/>
      <c r="V32" s="22"/>
      <c r="W32" s="12"/>
      <c r="X32" s="141">
        <f>SUM(X11:X30)</f>
        <v>141.41304032258066</v>
      </c>
      <c r="Y32" s="142">
        <f>SUM(Y11:Y30)</f>
        <v>274.83785336021509</v>
      </c>
      <c r="Z32" s="142">
        <f>SUM(Z11:Z30)</f>
        <v>366.20223610266152</v>
      </c>
      <c r="AA32" s="143">
        <f>SUM(AA11:AA30)</f>
        <v>480.24538109495853</v>
      </c>
      <c r="AB32" s="14"/>
      <c r="AC32" s="14"/>
      <c r="AD32" s="14"/>
      <c r="AE32" s="144">
        <f>SUM(AE11:AE29)/10000</f>
        <v>2.2135652310563288E-3</v>
      </c>
      <c r="AF32" s="145">
        <f>SUM(AF11:AF29)/10000</f>
        <v>3.0522056142920613E-3</v>
      </c>
      <c r="AG32" s="146">
        <f>SUM(AG11:AG29)/10000</f>
        <v>3.4708063632145551E-3</v>
      </c>
      <c r="AH32" s="15"/>
      <c r="AK32" s="69"/>
      <c r="AL32" s="14"/>
      <c r="AM32" s="14"/>
      <c r="AN32" s="14"/>
      <c r="AO32" s="14"/>
    </row>
    <row r="33" spans="5:41" x14ac:dyDescent="0.25">
      <c r="E33" s="22"/>
      <c r="F33" s="22"/>
      <c r="G33" s="135">
        <v>13</v>
      </c>
      <c r="H33" s="12" t="s">
        <v>170</v>
      </c>
      <c r="I33" s="130">
        <v>0</v>
      </c>
      <c r="J33" s="22"/>
      <c r="K33" s="131" t="s">
        <v>170</v>
      </c>
      <c r="L33" s="132"/>
      <c r="M33" s="132"/>
      <c r="N33" s="132"/>
      <c r="O33" s="132"/>
      <c r="P33" s="14"/>
      <c r="Q33" s="131" t="s">
        <v>170</v>
      </c>
      <c r="R33" s="132">
        <v>265.80320452974894</v>
      </c>
      <c r="S33" s="132">
        <v>323.25648860461803</v>
      </c>
      <c r="T33" s="132">
        <v>285.61988212738953</v>
      </c>
      <c r="U33" s="40"/>
      <c r="V33" s="22"/>
      <c r="W33" s="12"/>
      <c r="AB33" s="14"/>
      <c r="AC33" s="14"/>
      <c r="AD33" s="14"/>
      <c r="AE33" s="147"/>
      <c r="AF33" s="147"/>
      <c r="AG33" s="147"/>
      <c r="AH33" s="15"/>
      <c r="AL33" s="13"/>
      <c r="AM33" s="14"/>
      <c r="AN33" s="148"/>
      <c r="AO33" s="14"/>
    </row>
    <row r="34" spans="5:41" x14ac:dyDescent="0.25">
      <c r="E34" s="22"/>
      <c r="F34" s="22"/>
      <c r="G34" s="129">
        <v>14</v>
      </c>
      <c r="H34" s="12" t="s">
        <v>172</v>
      </c>
      <c r="I34" s="130">
        <v>0</v>
      </c>
      <c r="J34" s="22"/>
      <c r="K34" s="131" t="s">
        <v>172</v>
      </c>
      <c r="L34" s="132"/>
      <c r="M34" s="132"/>
      <c r="N34" s="132"/>
      <c r="O34" s="132"/>
      <c r="P34" s="14"/>
      <c r="Q34" s="131" t="s">
        <v>172</v>
      </c>
      <c r="R34" s="132">
        <v>408.50098029747647</v>
      </c>
      <c r="S34" s="132">
        <v>456.39040619713927</v>
      </c>
      <c r="T34" s="132">
        <v>380.67820465646423</v>
      </c>
      <c r="U34" s="40"/>
      <c r="V34" s="22"/>
      <c r="W34" s="12"/>
      <c r="X34" s="14"/>
      <c r="Y34" s="14"/>
      <c r="Z34" s="14"/>
      <c r="AA34" s="14"/>
      <c r="AB34" s="14"/>
      <c r="AH34" s="15"/>
      <c r="AL34" s="13"/>
      <c r="AM34" s="14"/>
      <c r="AN34" s="87"/>
      <c r="AO34" s="87"/>
    </row>
    <row r="35" spans="5:41" x14ac:dyDescent="0.25">
      <c r="E35" s="22"/>
      <c r="F35" s="22"/>
      <c r="G35" s="135">
        <v>15</v>
      </c>
      <c r="H35" s="12" t="s">
        <v>174</v>
      </c>
      <c r="I35" s="130">
        <v>0</v>
      </c>
      <c r="J35" s="22"/>
      <c r="K35" s="131" t="s">
        <v>174</v>
      </c>
      <c r="L35" s="132"/>
      <c r="M35" s="132"/>
      <c r="N35" s="132"/>
      <c r="O35" s="132"/>
      <c r="P35" s="14"/>
      <c r="Q35" s="131" t="s">
        <v>174</v>
      </c>
      <c r="R35" s="132">
        <v>468.91155183430504</v>
      </c>
      <c r="S35" s="132">
        <v>498.48754529319348</v>
      </c>
      <c r="T35" s="132">
        <v>399.84593114453492</v>
      </c>
      <c r="U35" s="40"/>
      <c r="V35" s="22"/>
      <c r="W35" s="12"/>
      <c r="X35" s="14"/>
      <c r="Y35" s="14"/>
      <c r="Z35" s="14"/>
      <c r="AA35" s="14"/>
      <c r="AB35" s="14"/>
      <c r="AH35" s="15"/>
      <c r="AL35" s="147"/>
      <c r="AM35" s="14"/>
      <c r="AN35" s="149"/>
      <c r="AO35" s="14"/>
    </row>
    <row r="36" spans="5:41" x14ac:dyDescent="0.25">
      <c r="E36" s="22"/>
      <c r="F36" s="22"/>
      <c r="G36" s="129">
        <v>16</v>
      </c>
      <c r="H36" s="12" t="s">
        <v>176</v>
      </c>
      <c r="I36" s="130">
        <v>0</v>
      </c>
      <c r="J36" s="22"/>
      <c r="K36" s="131" t="s">
        <v>176</v>
      </c>
      <c r="L36" s="132"/>
      <c r="M36" s="132"/>
      <c r="N36" s="132"/>
      <c r="O36" s="132"/>
      <c r="P36" s="14"/>
      <c r="Q36" s="131" t="s">
        <v>176</v>
      </c>
      <c r="R36" s="132">
        <v>677.88526062314304</v>
      </c>
      <c r="S36" s="132">
        <v>687.01668220069735</v>
      </c>
      <c r="T36" s="132">
        <v>567.41568436794432</v>
      </c>
      <c r="U36" s="40"/>
      <c r="V36" s="22"/>
      <c r="W36" s="85" t="s">
        <v>185</v>
      </c>
      <c r="X36" s="150"/>
      <c r="Y36" s="150"/>
      <c r="Z36" s="150"/>
      <c r="AA36" s="150"/>
      <c r="AB36" s="14"/>
      <c r="AD36" s="151" t="s">
        <v>186</v>
      </c>
      <c r="AE36" s="152"/>
      <c r="AF36" s="152"/>
      <c r="AG36" s="147"/>
      <c r="AH36" s="15"/>
      <c r="AL36" s="14"/>
      <c r="AM36" s="14"/>
      <c r="AN36" s="14"/>
      <c r="AO36" s="14"/>
    </row>
    <row r="37" spans="5:41" x14ac:dyDescent="0.25">
      <c r="E37" s="22"/>
      <c r="F37" s="22"/>
      <c r="G37" s="135">
        <v>17</v>
      </c>
      <c r="H37" s="12" t="s">
        <v>178</v>
      </c>
      <c r="I37" s="130">
        <v>0</v>
      </c>
      <c r="J37" s="22"/>
      <c r="K37" s="131" t="s">
        <v>178</v>
      </c>
      <c r="L37" s="132"/>
      <c r="M37" s="132"/>
      <c r="N37" s="132"/>
      <c r="O37" s="132"/>
      <c r="P37" s="14"/>
      <c r="Q37" s="131" t="s">
        <v>178</v>
      </c>
      <c r="R37" s="132">
        <v>810.67331929231443</v>
      </c>
      <c r="S37" s="132">
        <v>817.59509517372112</v>
      </c>
      <c r="T37" s="132">
        <v>735.31557858033557</v>
      </c>
      <c r="U37" s="40"/>
      <c r="V37" s="22"/>
      <c r="W37" s="12"/>
      <c r="X37" s="14"/>
      <c r="Y37" s="98" t="s">
        <v>156</v>
      </c>
      <c r="Z37" s="14"/>
      <c r="AA37" s="14"/>
      <c r="AB37" s="14"/>
      <c r="AD37" s="152"/>
      <c r="AE37" s="86" t="s">
        <v>123</v>
      </c>
      <c r="AF37" s="120"/>
      <c r="AG37" s="14"/>
      <c r="AH37" s="15"/>
      <c r="AK37" s="14"/>
      <c r="AL37" s="14"/>
      <c r="AM37" s="14"/>
      <c r="AN37" s="147"/>
      <c r="AO37" s="14"/>
    </row>
    <row r="38" spans="5:41" ht="15.75" thickBot="1" x14ac:dyDescent="0.3">
      <c r="E38" s="22"/>
      <c r="F38" s="22"/>
      <c r="G38" s="129">
        <v>18</v>
      </c>
      <c r="H38" s="12" t="s">
        <v>180</v>
      </c>
      <c r="I38" s="130">
        <v>0</v>
      </c>
      <c r="J38" s="22"/>
      <c r="K38" s="131" t="s">
        <v>180</v>
      </c>
      <c r="L38" s="132"/>
      <c r="M38" s="132"/>
      <c r="N38" s="132"/>
      <c r="O38" s="132"/>
      <c r="P38" s="14"/>
      <c r="Q38" s="131" t="s">
        <v>180</v>
      </c>
      <c r="R38" s="132">
        <v>864.95474971246972</v>
      </c>
      <c r="S38" s="132">
        <v>844.70260003333124</v>
      </c>
      <c r="T38" s="132">
        <v>806.41254210693285</v>
      </c>
      <c r="U38" s="40"/>
      <c r="V38" s="22"/>
      <c r="W38" s="17" t="s">
        <v>127</v>
      </c>
      <c r="X38" s="126">
        <v>2</v>
      </c>
      <c r="Y38" s="126">
        <v>5</v>
      </c>
      <c r="Z38" s="126">
        <v>10</v>
      </c>
      <c r="AA38" s="126">
        <v>30</v>
      </c>
      <c r="AB38" s="14"/>
      <c r="AD38" s="93" t="s">
        <v>20</v>
      </c>
      <c r="AE38" s="93" t="s">
        <v>21</v>
      </c>
      <c r="AF38" s="93" t="s">
        <v>22</v>
      </c>
      <c r="AG38" s="93" t="s">
        <v>23</v>
      </c>
      <c r="AH38" s="15"/>
      <c r="AK38" s="14"/>
      <c r="AL38" s="14"/>
      <c r="AM38" s="14"/>
      <c r="AN38" s="87"/>
      <c r="AO38" s="87"/>
    </row>
    <row r="39" spans="5:41" ht="15.75" thickBot="1" x14ac:dyDescent="0.3">
      <c r="E39" s="22"/>
      <c r="F39" s="22"/>
      <c r="G39" s="135">
        <v>19</v>
      </c>
      <c r="H39" s="12" t="s">
        <v>182</v>
      </c>
      <c r="I39" s="130">
        <v>0</v>
      </c>
      <c r="J39" s="22"/>
      <c r="K39" s="131" t="s">
        <v>182</v>
      </c>
      <c r="L39" s="132"/>
      <c r="M39" s="132"/>
      <c r="N39" s="132"/>
      <c r="O39" s="132"/>
      <c r="P39" s="14"/>
      <c r="Q39" s="131" t="s">
        <v>182</v>
      </c>
      <c r="R39" s="132">
        <v>1608.3545176731989</v>
      </c>
      <c r="S39" s="132">
        <v>1424.3494430869437</v>
      </c>
      <c r="T39" s="132">
        <v>1321.6962079353216</v>
      </c>
      <c r="U39" s="40"/>
      <c r="V39" s="22"/>
      <c r="W39" s="109" t="s">
        <v>130</v>
      </c>
      <c r="X39" s="121">
        <f>$AD$45*10000</f>
        <v>53.661290322580662</v>
      </c>
      <c r="Y39" s="121">
        <f>$AE$45*10000</f>
        <v>160.09677419354847</v>
      </c>
      <c r="Z39" s="121">
        <f>$AF$45*10000</f>
        <v>227.59677419354838</v>
      </c>
      <c r="AA39" s="121">
        <f>$AG$45*10000</f>
        <v>296.61290322580652</v>
      </c>
      <c r="AB39" s="14"/>
      <c r="AD39" s="144">
        <f>AE32*H8+AF32*I8+AG32*SUM(J8:K8)</f>
        <v>2.6747454975664447E-3</v>
      </c>
      <c r="AE39" s="153">
        <f>AE32*H9+AF32*I9+AG32*SUM(J9:K9)</f>
        <v>2.9680537988903389E-3</v>
      </c>
      <c r="AF39" s="145">
        <f>AE32*H10+AF32*I10+AG32*SUM(J10:K10)</f>
        <v>3.1985000436063225E-3</v>
      </c>
      <c r="AG39" s="154">
        <f>AE32*H11+AF32*I11+AG32*SUM(J11:K11)</f>
        <v>3.3660842317143952E-3</v>
      </c>
      <c r="AH39" s="15"/>
      <c r="AK39" s="14"/>
      <c r="AL39" s="14"/>
      <c r="AM39" s="14"/>
      <c r="AN39" s="149"/>
      <c r="AO39" s="14"/>
    </row>
    <row r="40" spans="5:41" ht="15.75" thickBot="1" x14ac:dyDescent="0.3">
      <c r="E40" s="22"/>
      <c r="F40" s="22"/>
      <c r="G40" s="129">
        <v>20</v>
      </c>
      <c r="H40" s="23" t="s">
        <v>184</v>
      </c>
      <c r="I40" s="155">
        <v>0</v>
      </c>
      <c r="J40" s="22"/>
      <c r="K40" s="131" t="s">
        <v>184</v>
      </c>
      <c r="L40" s="132"/>
      <c r="M40" s="132"/>
      <c r="N40" s="132"/>
      <c r="O40" s="132"/>
      <c r="P40" s="14"/>
      <c r="Q40" s="131" t="s">
        <v>184</v>
      </c>
      <c r="R40" s="132">
        <v>6993.1350000000002</v>
      </c>
      <c r="S40" s="132">
        <v>6993.1350000000002</v>
      </c>
      <c r="T40" s="132">
        <v>6993.1350000000002</v>
      </c>
      <c r="U40" s="40"/>
      <c r="V40" s="22"/>
      <c r="W40" s="12" t="s">
        <v>133</v>
      </c>
      <c r="X40" s="121">
        <f t="shared" ref="X40:AA58" si="4">L22+AD$45*10000</f>
        <v>85.366290322580653</v>
      </c>
      <c r="Y40" s="121">
        <f t="shared" si="4"/>
        <v>214.29752419354847</v>
      </c>
      <c r="Z40" s="121">
        <f t="shared" si="4"/>
        <v>307.08800774617998</v>
      </c>
      <c r="AA40" s="121">
        <f t="shared" si="4"/>
        <v>429.3288078310697</v>
      </c>
      <c r="AB40" s="14"/>
      <c r="AG40" s="87"/>
      <c r="AH40" s="15"/>
      <c r="AK40" s="14"/>
      <c r="AL40" s="14"/>
      <c r="AM40" s="14"/>
      <c r="AN40" s="14"/>
      <c r="AO40" s="14"/>
    </row>
    <row r="41" spans="5:41" x14ac:dyDescent="0.25">
      <c r="E41" s="22"/>
      <c r="F41" s="22"/>
      <c r="G41" s="39"/>
      <c r="H41" s="14"/>
      <c r="I41" s="22">
        <f>SUM(I21:I40)</f>
        <v>0.99999999999999989</v>
      </c>
      <c r="J41" s="22"/>
      <c r="K41" s="14"/>
      <c r="L41" s="14"/>
      <c r="M41" s="14"/>
      <c r="N41" s="14"/>
      <c r="O41" s="14"/>
      <c r="P41" s="14"/>
      <c r="Q41" s="22"/>
      <c r="R41" s="22"/>
      <c r="S41" s="22"/>
      <c r="T41" s="22"/>
      <c r="U41" s="40"/>
      <c r="V41" s="22"/>
      <c r="W41" s="12" t="s">
        <v>136</v>
      </c>
      <c r="X41" s="121">
        <f t="shared" si="4"/>
        <v>93.881290322580668</v>
      </c>
      <c r="Y41" s="121">
        <f t="shared" si="4"/>
        <v>225.37427419354847</v>
      </c>
      <c r="Z41" s="121">
        <f t="shared" si="4"/>
        <v>320.8723991935484</v>
      </c>
      <c r="AA41" s="121">
        <f t="shared" si="4"/>
        <v>449.00102822580652</v>
      </c>
      <c r="AB41" s="110"/>
      <c r="AC41" s="14"/>
      <c r="AD41" s="14"/>
      <c r="AE41" s="14"/>
      <c r="AF41" s="14"/>
      <c r="AG41" s="87"/>
      <c r="AH41" s="15"/>
      <c r="AK41" s="14"/>
      <c r="AL41" s="110"/>
      <c r="AM41" s="110"/>
      <c r="AN41" s="110"/>
    </row>
    <row r="42" spans="5:41" x14ac:dyDescent="0.25">
      <c r="E42" s="22"/>
      <c r="F42" s="22"/>
      <c r="G42" s="39"/>
      <c r="H42" s="14"/>
      <c r="I42" s="22"/>
      <c r="J42" s="22"/>
      <c r="K42" s="14"/>
      <c r="L42" s="14"/>
      <c r="M42" s="14"/>
      <c r="N42" s="14"/>
      <c r="O42" s="14"/>
      <c r="P42" s="14"/>
      <c r="Q42" s="22"/>
      <c r="R42" s="22"/>
      <c r="S42" s="22"/>
      <c r="T42" s="22"/>
      <c r="U42" s="40"/>
      <c r="V42" s="22"/>
      <c r="W42" s="12" t="s">
        <v>138</v>
      </c>
      <c r="X42" s="121">
        <f t="shared" si="4"/>
        <v>100.45129032258066</v>
      </c>
      <c r="Y42" s="121">
        <f t="shared" si="4"/>
        <v>232.03677419354847</v>
      </c>
      <c r="Z42" s="121">
        <f t="shared" si="4"/>
        <v>327.71874641577062</v>
      </c>
      <c r="AA42" s="121">
        <f t="shared" si="4"/>
        <v>454.04098655913987</v>
      </c>
      <c r="AB42" s="110"/>
      <c r="AC42" s="14"/>
      <c r="AD42" s="14"/>
      <c r="AE42" s="14"/>
      <c r="AF42" s="14"/>
      <c r="AG42" s="87"/>
      <c r="AH42" s="15"/>
      <c r="AK42" s="14"/>
      <c r="AL42" s="110"/>
      <c r="AM42" s="110"/>
      <c r="AN42" s="110"/>
    </row>
    <row r="43" spans="5:41" x14ac:dyDescent="0.25">
      <c r="E43" s="22"/>
      <c r="F43" s="22"/>
      <c r="G43" s="39"/>
      <c r="H43" s="14"/>
      <c r="I43" s="22"/>
      <c r="J43" s="22"/>
      <c r="K43" s="14"/>
      <c r="L43" s="14"/>
      <c r="M43" s="14"/>
      <c r="N43" s="14"/>
      <c r="O43" s="14"/>
      <c r="P43" s="14"/>
      <c r="Q43" s="22"/>
      <c r="R43" s="22"/>
      <c r="S43" s="22"/>
      <c r="T43" s="22"/>
      <c r="U43" s="40"/>
      <c r="V43" s="22"/>
      <c r="W43" s="12" t="s">
        <v>141</v>
      </c>
      <c r="X43" s="121">
        <f t="shared" si="4"/>
        <v>107.02129032258065</v>
      </c>
      <c r="Y43" s="121">
        <f t="shared" si="4"/>
        <v>238.69927419354846</v>
      </c>
      <c r="Z43" s="121">
        <f t="shared" si="4"/>
        <v>334.56509363799285</v>
      </c>
      <c r="AA43" s="121">
        <f t="shared" si="4"/>
        <v>459.08094489247321</v>
      </c>
      <c r="AB43" s="110"/>
      <c r="AC43" s="14"/>
      <c r="AD43" s="14"/>
      <c r="AE43" s="14"/>
      <c r="AF43" s="14"/>
      <c r="AG43" s="87"/>
      <c r="AH43" s="15"/>
      <c r="AK43" s="14"/>
      <c r="AL43" s="110"/>
      <c r="AM43" s="110"/>
      <c r="AN43" s="110"/>
    </row>
    <row r="44" spans="5:41" ht="15.75" thickBot="1" x14ac:dyDescent="0.3">
      <c r="E44" s="22"/>
      <c r="F44" s="22"/>
      <c r="G44" s="39"/>
      <c r="M44" s="14"/>
      <c r="N44" s="14"/>
      <c r="O44" s="14"/>
      <c r="P44" s="14"/>
      <c r="Q44" s="22"/>
      <c r="R44" s="22"/>
      <c r="S44" s="22"/>
      <c r="T44" s="22"/>
      <c r="U44" s="40"/>
      <c r="V44" s="22"/>
      <c r="W44" s="12" t="s">
        <v>144</v>
      </c>
      <c r="X44" s="121">
        <f t="shared" si="4"/>
        <v>113.59129032258066</v>
      </c>
      <c r="Y44" s="121">
        <f t="shared" si="4"/>
        <v>245.36177419354846</v>
      </c>
      <c r="Z44" s="121">
        <f t="shared" si="4"/>
        <v>341.41144086021507</v>
      </c>
      <c r="AA44" s="121">
        <f t="shared" si="4"/>
        <v>464.1209032258065</v>
      </c>
      <c r="AB44" s="110"/>
      <c r="AC44" s="14"/>
      <c r="AD44" s="151" t="s">
        <v>187</v>
      </c>
      <c r="AE44" s="14"/>
      <c r="AF44" s="14"/>
      <c r="AG44" s="87"/>
      <c r="AH44" s="15"/>
      <c r="AK44" s="14"/>
      <c r="AL44" s="110"/>
      <c r="AM44" s="110"/>
      <c r="AN44" s="110"/>
    </row>
    <row r="45" spans="5:41" ht="15.75" thickBot="1" x14ac:dyDescent="0.3">
      <c r="E45" s="22"/>
      <c r="F45" s="22"/>
      <c r="G45" s="39"/>
      <c r="M45" s="14"/>
      <c r="N45" s="14"/>
      <c r="O45" s="14"/>
      <c r="P45" s="14"/>
      <c r="Q45" s="22"/>
      <c r="R45" s="22"/>
      <c r="S45" s="22"/>
      <c r="T45" s="22"/>
      <c r="U45" s="40"/>
      <c r="V45" s="22"/>
      <c r="W45" s="12" t="s">
        <v>149</v>
      </c>
      <c r="X45" s="121">
        <f t="shared" si="4"/>
        <v>133.95462365591399</v>
      </c>
      <c r="Y45" s="121">
        <f t="shared" si="4"/>
        <v>270.51260752688177</v>
      </c>
      <c r="Z45" s="121">
        <f t="shared" si="4"/>
        <v>365.44121863799285</v>
      </c>
      <c r="AA45" s="121">
        <f t="shared" si="4"/>
        <v>485.07956989247316</v>
      </c>
      <c r="AB45" s="110"/>
      <c r="AC45" s="14"/>
      <c r="AD45" s="144">
        <f>AVERAGE(I50:I115)/100</f>
        <v>5.3661290322580659E-3</v>
      </c>
      <c r="AE45" s="145">
        <f>AVERAGE(J50:J115)/100</f>
        <v>1.6009677419354846E-2</v>
      </c>
      <c r="AF45" s="145">
        <f>AVERAGE(K50:K115)/100</f>
        <v>2.2759677419354838E-2</v>
      </c>
      <c r="AG45" s="146">
        <f>AVERAGE(L50:L115)/100</f>
        <v>2.966129032258065E-2</v>
      </c>
      <c r="AH45" s="15"/>
      <c r="AK45" s="14"/>
      <c r="AL45" s="110"/>
      <c r="AM45" s="110"/>
      <c r="AN45" s="110"/>
    </row>
    <row r="46" spans="5:41" x14ac:dyDescent="0.25">
      <c r="E46" s="22"/>
      <c r="F46" s="22"/>
      <c r="G46" s="39"/>
      <c r="H46" s="119" t="s">
        <v>188</v>
      </c>
      <c r="M46" s="14"/>
      <c r="N46" s="14"/>
      <c r="O46" s="14"/>
      <c r="P46" s="14"/>
      <c r="Q46" s="22"/>
      <c r="R46" s="22"/>
      <c r="S46" s="22"/>
      <c r="T46" s="22"/>
      <c r="U46" s="40"/>
      <c r="V46" s="22"/>
      <c r="W46" s="12" t="s">
        <v>154</v>
      </c>
      <c r="X46" s="121">
        <f t="shared" si="4"/>
        <v>154.31795698924734</v>
      </c>
      <c r="Y46" s="121">
        <f t="shared" si="4"/>
        <v>295.66344086021513</v>
      </c>
      <c r="Z46" s="121">
        <f t="shared" si="4"/>
        <v>389.47099641577063</v>
      </c>
      <c r="AA46" s="121">
        <f t="shared" si="4"/>
        <v>506.03823655913982</v>
      </c>
      <c r="AB46" s="110"/>
      <c r="AC46" s="14"/>
      <c r="AD46" s="14"/>
      <c r="AE46" s="14"/>
      <c r="AF46" s="14"/>
      <c r="AG46" s="87"/>
      <c r="AH46" s="15"/>
      <c r="AK46" s="14"/>
      <c r="AL46" s="110"/>
      <c r="AM46" s="110"/>
      <c r="AN46" s="110"/>
    </row>
    <row r="47" spans="5:41" x14ac:dyDescent="0.25">
      <c r="E47" s="22"/>
      <c r="F47" s="22"/>
      <c r="G47" s="39"/>
      <c r="H47" s="156" t="s">
        <v>189</v>
      </c>
      <c r="M47" s="14"/>
      <c r="N47" s="14"/>
      <c r="O47" s="14"/>
      <c r="P47" s="14"/>
      <c r="Q47" s="22"/>
      <c r="R47" s="22"/>
      <c r="S47" s="22"/>
      <c r="T47" s="22"/>
      <c r="U47" s="40"/>
      <c r="V47" s="22"/>
      <c r="W47" s="12" t="s">
        <v>157</v>
      </c>
      <c r="X47" s="121">
        <f t="shared" si="4"/>
        <v>174.68129032258065</v>
      </c>
      <c r="Y47" s="121">
        <f t="shared" si="4"/>
        <v>320.81427419354844</v>
      </c>
      <c r="Z47" s="121">
        <f t="shared" si="4"/>
        <v>413.50077419354841</v>
      </c>
      <c r="AA47" s="121">
        <f t="shared" si="4"/>
        <v>526.99690322580648</v>
      </c>
      <c r="AB47" s="110"/>
      <c r="AC47" s="14"/>
      <c r="AD47" s="14"/>
      <c r="AE47" s="14"/>
      <c r="AF47" s="14"/>
      <c r="AG47" s="87"/>
      <c r="AH47" s="15"/>
      <c r="AK47" s="14"/>
      <c r="AL47" s="110"/>
      <c r="AM47" s="110"/>
      <c r="AN47" s="110"/>
    </row>
    <row r="48" spans="5:41" x14ac:dyDescent="0.25">
      <c r="E48" s="22"/>
      <c r="F48" s="22"/>
      <c r="G48" s="39"/>
      <c r="H48" s="157" t="s">
        <v>190</v>
      </c>
      <c r="M48" s="14"/>
      <c r="N48" s="14"/>
      <c r="O48" s="14"/>
      <c r="P48" s="14"/>
      <c r="Q48" s="22"/>
      <c r="R48" s="22"/>
      <c r="S48" s="22"/>
      <c r="T48" s="22"/>
      <c r="U48" s="40"/>
      <c r="V48" s="22"/>
      <c r="W48" s="12" t="s">
        <v>161</v>
      </c>
      <c r="X48" s="121">
        <f t="shared" si="4"/>
        <v>252.02129032258065</v>
      </c>
      <c r="Y48" s="121">
        <f t="shared" si="4"/>
        <v>378.30552419354842</v>
      </c>
      <c r="Z48" s="121">
        <f t="shared" si="4"/>
        <v>458.39877419354838</v>
      </c>
      <c r="AA48" s="121">
        <f t="shared" si="4"/>
        <v>549.65490322580649</v>
      </c>
      <c r="AB48" s="110"/>
      <c r="AC48" s="14"/>
      <c r="AD48" s="14"/>
      <c r="AE48" s="14"/>
      <c r="AF48" s="14"/>
      <c r="AG48" s="87"/>
      <c r="AH48" s="15"/>
      <c r="AK48" s="14"/>
      <c r="AL48" s="110"/>
      <c r="AM48" s="110"/>
      <c r="AN48" s="110"/>
    </row>
    <row r="49" spans="1:40" x14ac:dyDescent="0.25">
      <c r="E49" s="22"/>
      <c r="F49" s="22"/>
      <c r="G49" s="39"/>
      <c r="I49" s="158">
        <v>2</v>
      </c>
      <c r="J49" s="158">
        <v>5</v>
      </c>
      <c r="K49" s="158">
        <v>10</v>
      </c>
      <c r="L49" s="158">
        <v>30</v>
      </c>
      <c r="M49" s="14"/>
      <c r="N49" s="14"/>
      <c r="O49" s="14"/>
      <c r="P49" s="14"/>
      <c r="Q49" s="22"/>
      <c r="R49" s="22"/>
      <c r="S49" s="22"/>
      <c r="T49" s="22"/>
      <c r="U49" s="40"/>
      <c r="V49" s="22"/>
      <c r="W49" s="12" t="s">
        <v>165</v>
      </c>
      <c r="X49" s="121">
        <f t="shared" si="4"/>
        <v>53.661290322580662</v>
      </c>
      <c r="Y49" s="121">
        <f t="shared" si="4"/>
        <v>160.09677419354847</v>
      </c>
      <c r="Z49" s="121">
        <f t="shared" si="4"/>
        <v>227.59677419354838</v>
      </c>
      <c r="AA49" s="121">
        <f t="shared" si="4"/>
        <v>296.61290322580652</v>
      </c>
      <c r="AB49" s="110"/>
      <c r="AC49" s="14"/>
      <c r="AD49" s="14"/>
      <c r="AE49" s="14"/>
      <c r="AF49" s="14"/>
      <c r="AG49" s="87"/>
      <c r="AH49" s="15"/>
      <c r="AK49" s="14"/>
      <c r="AL49" s="110"/>
      <c r="AM49" s="110"/>
      <c r="AN49" s="110"/>
    </row>
    <row r="50" spans="1:40" x14ac:dyDescent="0.25">
      <c r="E50" s="22"/>
      <c r="F50" s="22"/>
      <c r="G50" s="39"/>
      <c r="H50" s="159">
        <v>41913</v>
      </c>
      <c r="I50" s="132">
        <v>0.53</v>
      </c>
      <c r="J50" s="132">
        <v>1.69</v>
      </c>
      <c r="K50" s="132">
        <v>2.42</v>
      </c>
      <c r="L50" s="132">
        <v>3.12</v>
      </c>
      <c r="M50" s="14"/>
      <c r="N50" s="14"/>
      <c r="O50" s="14"/>
      <c r="P50" s="14"/>
      <c r="Q50" s="22"/>
      <c r="R50" s="22"/>
      <c r="S50" s="22"/>
      <c r="T50" s="22"/>
      <c r="U50" s="40"/>
      <c r="V50" s="22"/>
      <c r="W50" s="12" t="s">
        <v>167</v>
      </c>
      <c r="X50" s="121">
        <f t="shared" si="4"/>
        <v>53.661290322580662</v>
      </c>
      <c r="Y50" s="121">
        <f t="shared" si="4"/>
        <v>160.09677419354847</v>
      </c>
      <c r="Z50" s="121">
        <f t="shared" si="4"/>
        <v>227.59677419354838</v>
      </c>
      <c r="AA50" s="121">
        <f t="shared" si="4"/>
        <v>296.61290322580652</v>
      </c>
      <c r="AB50" s="110"/>
      <c r="AC50" s="14"/>
      <c r="AD50" s="14"/>
      <c r="AE50" s="14"/>
      <c r="AF50" s="14"/>
      <c r="AG50" s="87"/>
      <c r="AH50" s="15"/>
      <c r="AK50" s="14"/>
      <c r="AL50" s="110"/>
      <c r="AM50" s="110"/>
      <c r="AN50" s="110"/>
    </row>
    <row r="51" spans="1:40" x14ac:dyDescent="0.25">
      <c r="E51" s="22"/>
      <c r="F51" s="22"/>
      <c r="G51" s="39"/>
      <c r="H51" s="159">
        <v>41914</v>
      </c>
      <c r="I51" s="132">
        <v>0.53</v>
      </c>
      <c r="J51" s="132">
        <v>1.7</v>
      </c>
      <c r="K51" s="132">
        <v>2.44</v>
      </c>
      <c r="L51" s="132">
        <v>3.15</v>
      </c>
      <c r="M51" s="14"/>
      <c r="N51" s="14"/>
      <c r="O51" s="14"/>
      <c r="P51" s="14"/>
      <c r="Q51" s="22"/>
      <c r="R51" s="22"/>
      <c r="S51" s="22"/>
      <c r="T51" s="22"/>
      <c r="U51" s="40"/>
      <c r="V51" s="22"/>
      <c r="W51" s="12" t="s">
        <v>169</v>
      </c>
      <c r="X51" s="121">
        <f t="shared" si="4"/>
        <v>53.661290322580662</v>
      </c>
      <c r="Y51" s="121">
        <f t="shared" si="4"/>
        <v>160.09677419354847</v>
      </c>
      <c r="Z51" s="121">
        <f t="shared" si="4"/>
        <v>227.59677419354838</v>
      </c>
      <c r="AA51" s="121">
        <f t="shared" si="4"/>
        <v>296.61290322580652</v>
      </c>
      <c r="AB51" s="14"/>
      <c r="AC51" s="14"/>
      <c r="AD51" s="14"/>
      <c r="AE51" s="14"/>
      <c r="AF51" s="14"/>
      <c r="AG51" s="87"/>
      <c r="AH51" s="15"/>
      <c r="AK51" s="14"/>
      <c r="AL51" s="110"/>
      <c r="AM51" s="110"/>
      <c r="AN51" s="110"/>
    </row>
    <row r="52" spans="1:40" x14ac:dyDescent="0.25">
      <c r="E52" s="22"/>
      <c r="F52" s="22"/>
      <c r="G52" s="39"/>
      <c r="H52" s="159">
        <v>41915</v>
      </c>
      <c r="I52" s="132">
        <v>0.56999999999999995</v>
      </c>
      <c r="J52" s="132">
        <v>1.73</v>
      </c>
      <c r="K52" s="132">
        <v>2.4500000000000002</v>
      </c>
      <c r="L52" s="132">
        <v>3.13</v>
      </c>
      <c r="M52" s="14"/>
      <c r="N52" s="14"/>
      <c r="O52" s="14"/>
      <c r="P52" s="14"/>
      <c r="Q52" s="22"/>
      <c r="R52" s="22"/>
      <c r="S52" s="22"/>
      <c r="T52" s="22"/>
      <c r="U52" s="40"/>
      <c r="V52" s="22"/>
      <c r="W52" s="12" t="s">
        <v>171</v>
      </c>
      <c r="X52" s="121">
        <f t="shared" si="4"/>
        <v>53.661290322580662</v>
      </c>
      <c r="Y52" s="121">
        <f t="shared" si="4"/>
        <v>160.09677419354847</v>
      </c>
      <c r="Z52" s="121">
        <f t="shared" si="4"/>
        <v>227.59677419354838</v>
      </c>
      <c r="AA52" s="121">
        <f t="shared" si="4"/>
        <v>296.61290322580652</v>
      </c>
      <c r="AB52" s="110"/>
      <c r="AC52" s="14"/>
      <c r="AD52" s="14"/>
      <c r="AE52" s="14"/>
      <c r="AF52" s="14"/>
      <c r="AG52" s="87"/>
      <c r="AH52" s="15"/>
      <c r="AK52" s="14"/>
      <c r="AL52" s="110"/>
      <c r="AM52" s="110"/>
      <c r="AN52" s="110"/>
    </row>
    <row r="53" spans="1:40" x14ac:dyDescent="0.25">
      <c r="E53" s="22"/>
      <c r="F53" s="22"/>
      <c r="G53" s="39"/>
      <c r="H53" s="159">
        <v>41918</v>
      </c>
      <c r="I53" s="132">
        <v>0.54</v>
      </c>
      <c r="J53" s="132">
        <v>1.7</v>
      </c>
      <c r="K53" s="132">
        <v>2.4300000000000002</v>
      </c>
      <c r="L53" s="132">
        <v>3.12</v>
      </c>
      <c r="M53" s="14"/>
      <c r="N53" s="14"/>
      <c r="O53" s="14"/>
      <c r="P53" s="14"/>
      <c r="Q53" s="22"/>
      <c r="R53" s="22"/>
      <c r="S53" s="22"/>
      <c r="T53" s="22"/>
      <c r="U53" s="40"/>
      <c r="V53" s="22"/>
      <c r="W53" s="12" t="s">
        <v>173</v>
      </c>
      <c r="X53" s="121">
        <f t="shared" si="4"/>
        <v>53.661290322580662</v>
      </c>
      <c r="Y53" s="121">
        <f t="shared" si="4"/>
        <v>160.09677419354847</v>
      </c>
      <c r="Z53" s="121">
        <f t="shared" si="4"/>
        <v>227.59677419354838</v>
      </c>
      <c r="AA53" s="121">
        <f t="shared" si="4"/>
        <v>296.61290322580652</v>
      </c>
      <c r="AB53" s="14"/>
      <c r="AC53" s="14"/>
      <c r="AD53" s="14"/>
      <c r="AE53" s="14"/>
      <c r="AF53" s="14"/>
      <c r="AG53" s="87"/>
      <c r="AH53" s="15"/>
      <c r="AK53" s="14"/>
      <c r="AL53" s="110"/>
      <c r="AM53" s="110"/>
      <c r="AN53" s="110"/>
    </row>
    <row r="54" spans="1:40" x14ac:dyDescent="0.25">
      <c r="D54" s="22"/>
      <c r="E54" s="22"/>
      <c r="F54" s="22"/>
      <c r="G54" s="39"/>
      <c r="H54" s="159">
        <v>41919</v>
      </c>
      <c r="I54" s="132">
        <v>0.52</v>
      </c>
      <c r="J54" s="132">
        <v>1.64</v>
      </c>
      <c r="K54" s="132">
        <v>2.36</v>
      </c>
      <c r="L54" s="132">
        <v>3.06</v>
      </c>
      <c r="M54" s="14"/>
      <c r="N54" s="14"/>
      <c r="O54" s="14"/>
      <c r="P54" s="14"/>
      <c r="Q54" s="22"/>
      <c r="R54" s="22"/>
      <c r="S54" s="22"/>
      <c r="T54" s="22"/>
      <c r="U54" s="40"/>
      <c r="V54" s="22"/>
      <c r="W54" s="12" t="s">
        <v>175</v>
      </c>
      <c r="X54" s="121">
        <f t="shared" si="4"/>
        <v>53.661290322580662</v>
      </c>
      <c r="Y54" s="121">
        <f t="shared" si="4"/>
        <v>160.09677419354847</v>
      </c>
      <c r="Z54" s="121">
        <f t="shared" si="4"/>
        <v>227.59677419354838</v>
      </c>
      <c r="AA54" s="121">
        <f t="shared" si="4"/>
        <v>296.61290322580652</v>
      </c>
      <c r="AB54" s="14"/>
      <c r="AC54" s="14"/>
      <c r="AD54" s="14"/>
      <c r="AE54" s="14"/>
      <c r="AF54" s="14"/>
      <c r="AG54" s="87"/>
      <c r="AH54" s="15"/>
      <c r="AK54" s="14"/>
      <c r="AL54" s="110"/>
      <c r="AM54" s="110"/>
      <c r="AN54" s="110"/>
    </row>
    <row r="55" spans="1:40" x14ac:dyDescent="0.25">
      <c r="D55" s="22"/>
      <c r="E55" s="22"/>
      <c r="F55" s="22"/>
      <c r="G55" s="39"/>
      <c r="H55" s="159">
        <v>41920</v>
      </c>
      <c r="I55" s="132">
        <v>0.46</v>
      </c>
      <c r="J55" s="132">
        <v>1.57</v>
      </c>
      <c r="K55" s="132">
        <v>2.35</v>
      </c>
      <c r="L55" s="132">
        <v>3.07</v>
      </c>
      <c r="M55" s="14"/>
      <c r="N55" s="14"/>
      <c r="O55" s="14"/>
      <c r="P55" s="14"/>
      <c r="Q55" s="22"/>
      <c r="R55" s="22"/>
      <c r="S55" s="22"/>
      <c r="T55" s="22"/>
      <c r="U55" s="40"/>
      <c r="V55" s="22"/>
      <c r="W55" s="12" t="s">
        <v>177</v>
      </c>
      <c r="X55" s="121">
        <f t="shared" si="4"/>
        <v>53.661290322580662</v>
      </c>
      <c r="Y55" s="121">
        <f t="shared" si="4"/>
        <v>160.09677419354847</v>
      </c>
      <c r="Z55" s="121">
        <f t="shared" si="4"/>
        <v>227.59677419354838</v>
      </c>
      <c r="AA55" s="121">
        <f t="shared" si="4"/>
        <v>296.61290322580652</v>
      </c>
      <c r="AB55" s="14"/>
      <c r="AC55" s="14"/>
      <c r="AD55" s="14"/>
      <c r="AE55" s="14"/>
      <c r="AF55" s="14"/>
      <c r="AG55" s="87"/>
      <c r="AH55" s="15"/>
      <c r="AK55" s="14"/>
      <c r="AL55" s="110"/>
      <c r="AM55" s="110"/>
      <c r="AN55" s="110"/>
    </row>
    <row r="56" spans="1:40" x14ac:dyDescent="0.25">
      <c r="B56" s="68"/>
      <c r="C56" s="22"/>
      <c r="D56" s="22"/>
      <c r="E56" s="22"/>
      <c r="F56" s="22"/>
      <c r="G56" s="39"/>
      <c r="H56" s="159">
        <v>41921</v>
      </c>
      <c r="I56" s="132">
        <v>0.46</v>
      </c>
      <c r="J56" s="132">
        <v>1.58</v>
      </c>
      <c r="K56" s="132">
        <v>2.34</v>
      </c>
      <c r="L56" s="132">
        <v>3.07</v>
      </c>
      <c r="M56" s="14"/>
      <c r="N56" s="14"/>
      <c r="O56" s="14"/>
      <c r="P56" s="14"/>
      <c r="Q56" s="22"/>
      <c r="R56" s="22"/>
      <c r="S56" s="22"/>
      <c r="T56" s="22"/>
      <c r="U56" s="40"/>
      <c r="V56" s="22"/>
      <c r="W56" s="12" t="s">
        <v>179</v>
      </c>
      <c r="X56" s="121">
        <f t="shared" si="4"/>
        <v>53.661290322580662</v>
      </c>
      <c r="Y56" s="121">
        <f t="shared" si="4"/>
        <v>160.09677419354847</v>
      </c>
      <c r="Z56" s="121">
        <f t="shared" si="4"/>
        <v>227.59677419354838</v>
      </c>
      <c r="AA56" s="121">
        <f t="shared" si="4"/>
        <v>296.61290322580652</v>
      </c>
      <c r="AB56" s="14"/>
      <c r="AC56" s="14"/>
      <c r="AD56" s="14"/>
      <c r="AE56" s="14"/>
      <c r="AF56" s="14"/>
      <c r="AG56" s="87"/>
      <c r="AH56" s="15"/>
      <c r="AK56" s="14"/>
      <c r="AL56" s="110"/>
      <c r="AM56" s="110"/>
      <c r="AN56" s="110"/>
    </row>
    <row r="57" spans="1:40" x14ac:dyDescent="0.25">
      <c r="A57" s="14"/>
      <c r="B57" s="22"/>
      <c r="C57" s="22"/>
      <c r="D57" s="22"/>
      <c r="E57" s="22"/>
      <c r="F57" s="22"/>
      <c r="G57" s="39"/>
      <c r="H57" s="159">
        <v>41922</v>
      </c>
      <c r="I57" s="132">
        <v>0.45</v>
      </c>
      <c r="J57" s="132">
        <v>1.55</v>
      </c>
      <c r="K57" s="132">
        <v>2.31</v>
      </c>
      <c r="L57" s="132">
        <v>3.03</v>
      </c>
      <c r="M57" s="14"/>
      <c r="N57" s="14"/>
      <c r="O57" s="14"/>
      <c r="P57" s="14"/>
      <c r="Q57" s="22"/>
      <c r="R57" s="22"/>
      <c r="S57" s="22"/>
      <c r="T57" s="22"/>
      <c r="U57" s="40"/>
      <c r="V57" s="22"/>
      <c r="W57" s="12" t="s">
        <v>181</v>
      </c>
      <c r="X57" s="121">
        <f t="shared" si="4"/>
        <v>53.661290322580662</v>
      </c>
      <c r="Y57" s="121">
        <f t="shared" si="4"/>
        <v>160.09677419354847</v>
      </c>
      <c r="Z57" s="121">
        <f t="shared" si="4"/>
        <v>227.59677419354838</v>
      </c>
      <c r="AA57" s="121">
        <f t="shared" si="4"/>
        <v>296.61290322580652</v>
      </c>
      <c r="AB57" s="14"/>
      <c r="AC57" s="14"/>
      <c r="AD57" s="14"/>
      <c r="AE57" s="14"/>
      <c r="AF57" s="14"/>
      <c r="AG57" s="87"/>
      <c r="AH57" s="15"/>
      <c r="AK57" s="14"/>
      <c r="AL57" s="110"/>
      <c r="AM57" s="110"/>
      <c r="AN57" s="110"/>
    </row>
    <row r="58" spans="1:40" ht="15.75" thickBot="1" x14ac:dyDescent="0.3">
      <c r="A58" s="14"/>
      <c r="B58" s="22"/>
      <c r="C58" s="22"/>
      <c r="D58" s="22"/>
      <c r="E58" s="22"/>
      <c r="F58" s="22"/>
      <c r="G58" s="39"/>
      <c r="H58" s="159">
        <v>41925</v>
      </c>
      <c r="I58" s="132" t="s">
        <v>191</v>
      </c>
      <c r="J58" s="132" t="s">
        <v>191</v>
      </c>
      <c r="K58" s="132" t="s">
        <v>191</v>
      </c>
      <c r="L58" s="132" t="s">
        <v>191</v>
      </c>
      <c r="M58" s="14"/>
      <c r="N58" s="14"/>
      <c r="O58" s="14"/>
      <c r="P58" s="14"/>
      <c r="Q58" s="22"/>
      <c r="R58" s="22"/>
      <c r="S58" s="22"/>
      <c r="T58" s="22"/>
      <c r="U58" s="40"/>
      <c r="V58" s="22"/>
      <c r="W58" s="23" t="s">
        <v>183</v>
      </c>
      <c r="X58" s="160">
        <f t="shared" si="4"/>
        <v>53.661290322580662</v>
      </c>
      <c r="Y58" s="160">
        <f t="shared" si="4"/>
        <v>160.09677419354847</v>
      </c>
      <c r="Z58" s="160">
        <f t="shared" si="4"/>
        <v>227.59677419354838</v>
      </c>
      <c r="AA58" s="160">
        <f t="shared" si="4"/>
        <v>296.61290322580652</v>
      </c>
      <c r="AB58" s="25"/>
      <c r="AC58" s="25"/>
      <c r="AD58" s="25"/>
      <c r="AE58" s="25"/>
      <c r="AF58" s="25"/>
      <c r="AG58" s="161"/>
      <c r="AH58" s="26"/>
      <c r="AK58" s="14"/>
      <c r="AL58" s="110"/>
      <c r="AM58" s="110"/>
      <c r="AN58" s="110"/>
    </row>
    <row r="59" spans="1:40" x14ac:dyDescent="0.25">
      <c r="A59" s="14"/>
      <c r="B59" s="22"/>
      <c r="C59" s="22"/>
      <c r="D59" s="22"/>
      <c r="E59" s="22"/>
      <c r="F59" s="22"/>
      <c r="G59" s="39"/>
      <c r="H59" s="159">
        <v>41926</v>
      </c>
      <c r="I59" s="132">
        <v>0.39</v>
      </c>
      <c r="J59" s="132">
        <v>1.45</v>
      </c>
      <c r="K59" s="132">
        <v>2.21</v>
      </c>
      <c r="L59" s="132">
        <v>2.95</v>
      </c>
      <c r="M59" s="14"/>
      <c r="N59" s="14"/>
      <c r="O59" s="14"/>
      <c r="P59" s="14"/>
      <c r="Q59" s="22"/>
      <c r="R59" s="22"/>
      <c r="S59" s="22"/>
      <c r="T59" s="22"/>
      <c r="U59" s="40"/>
      <c r="V59" s="22"/>
      <c r="AK59" s="14"/>
      <c r="AL59" s="110"/>
      <c r="AM59" s="110"/>
      <c r="AN59" s="110"/>
    </row>
    <row r="60" spans="1:40" x14ac:dyDescent="0.25">
      <c r="A60" s="14"/>
      <c r="B60" s="22"/>
      <c r="C60" s="22"/>
      <c r="D60" s="22"/>
      <c r="E60" s="22"/>
      <c r="F60" s="22"/>
      <c r="G60" s="39"/>
      <c r="H60" s="159">
        <v>41927</v>
      </c>
      <c r="I60" s="132">
        <v>0.34</v>
      </c>
      <c r="J60" s="132">
        <v>1.37</v>
      </c>
      <c r="K60" s="132">
        <v>2.15</v>
      </c>
      <c r="L60" s="132">
        <v>2.92</v>
      </c>
      <c r="M60" s="14"/>
      <c r="N60" s="14"/>
      <c r="O60" s="14"/>
      <c r="P60" s="14"/>
      <c r="Q60" s="22"/>
      <c r="R60" s="22"/>
      <c r="S60" s="22"/>
      <c r="T60" s="22"/>
      <c r="U60" s="40"/>
      <c r="V60" s="22"/>
      <c r="AG60" s="69"/>
      <c r="AK60" s="14"/>
      <c r="AL60" s="110"/>
      <c r="AM60" s="110"/>
      <c r="AN60" s="110"/>
    </row>
    <row r="61" spans="1:40" x14ac:dyDescent="0.25">
      <c r="A61" s="14"/>
      <c r="B61" s="22"/>
      <c r="C61" s="22"/>
      <c r="D61" s="22"/>
      <c r="E61" s="22"/>
      <c r="F61" s="22"/>
      <c r="G61" s="39"/>
      <c r="H61" s="159">
        <v>41928</v>
      </c>
      <c r="I61" s="132">
        <v>0.35</v>
      </c>
      <c r="J61" s="132">
        <v>1.39</v>
      </c>
      <c r="K61" s="132">
        <v>2.17</v>
      </c>
      <c r="L61" s="132">
        <v>2.94</v>
      </c>
      <c r="M61" s="14"/>
      <c r="N61" s="14"/>
      <c r="O61" s="14"/>
      <c r="P61" s="14"/>
      <c r="Q61" s="22"/>
      <c r="R61" s="22"/>
      <c r="S61" s="22"/>
      <c r="T61" s="22"/>
      <c r="U61" s="40"/>
      <c r="V61" s="22"/>
      <c r="AG61" s="69"/>
      <c r="AK61" s="14"/>
      <c r="AL61" s="110"/>
      <c r="AM61" s="110"/>
      <c r="AN61" s="110"/>
    </row>
    <row r="62" spans="1:40" x14ac:dyDescent="0.25">
      <c r="A62" s="14"/>
      <c r="B62" s="22"/>
      <c r="C62" s="22"/>
      <c r="D62" s="22"/>
      <c r="E62" s="22"/>
      <c r="F62" s="22"/>
      <c r="G62" s="39"/>
      <c r="H62" s="159">
        <v>41929</v>
      </c>
      <c r="I62" s="132">
        <v>0.39</v>
      </c>
      <c r="J62" s="132">
        <v>1.44</v>
      </c>
      <c r="K62" s="132">
        <v>2.2200000000000002</v>
      </c>
      <c r="L62" s="132">
        <v>2.98</v>
      </c>
      <c r="M62" s="14"/>
      <c r="N62" s="14"/>
      <c r="O62" s="14"/>
      <c r="P62" s="14"/>
      <c r="Q62" s="22"/>
      <c r="R62" s="22"/>
      <c r="S62" s="22"/>
      <c r="T62" s="22"/>
      <c r="U62" s="40"/>
      <c r="V62" s="22"/>
      <c r="AG62" s="69"/>
      <c r="AK62" s="14"/>
      <c r="AL62" s="110"/>
      <c r="AM62" s="110"/>
      <c r="AN62" s="110"/>
    </row>
    <row r="63" spans="1:40" x14ac:dyDescent="0.25">
      <c r="A63" s="14"/>
      <c r="B63" s="22"/>
      <c r="C63" s="22"/>
      <c r="D63" s="22"/>
      <c r="E63" s="22"/>
      <c r="F63" s="22"/>
      <c r="G63" s="39"/>
      <c r="H63" s="159">
        <v>41932</v>
      </c>
      <c r="I63" s="132">
        <v>0.37</v>
      </c>
      <c r="J63" s="132">
        <v>1.41</v>
      </c>
      <c r="K63" s="132">
        <v>2.2000000000000002</v>
      </c>
      <c r="L63" s="132">
        <v>2.96</v>
      </c>
      <c r="M63" s="14"/>
      <c r="N63" s="14"/>
      <c r="O63" s="14"/>
      <c r="P63" s="14"/>
      <c r="Q63" s="22"/>
      <c r="R63" s="22"/>
      <c r="S63" s="22"/>
      <c r="T63" s="22"/>
      <c r="U63" s="40"/>
      <c r="V63" s="22"/>
      <c r="AG63" s="69"/>
      <c r="AK63" s="14"/>
      <c r="AL63" s="110"/>
      <c r="AM63" s="110"/>
      <c r="AN63" s="110"/>
    </row>
    <row r="64" spans="1:40" x14ac:dyDescent="0.25">
      <c r="A64" s="14"/>
      <c r="B64" s="22"/>
      <c r="C64" s="22"/>
      <c r="D64" s="22"/>
      <c r="E64" s="22"/>
      <c r="F64" s="22"/>
      <c r="G64" s="39"/>
      <c r="H64" s="159">
        <v>41933</v>
      </c>
      <c r="I64" s="132">
        <v>0.38</v>
      </c>
      <c r="J64" s="132">
        <v>1.44</v>
      </c>
      <c r="K64" s="132">
        <v>2.23</v>
      </c>
      <c r="L64" s="132">
        <v>3</v>
      </c>
      <c r="M64" s="14"/>
      <c r="N64" s="14"/>
      <c r="O64" s="14"/>
      <c r="P64" s="14"/>
      <c r="Q64" s="22"/>
      <c r="R64" s="22"/>
      <c r="S64" s="22"/>
      <c r="T64" s="22"/>
      <c r="U64" s="40"/>
      <c r="V64" s="22"/>
      <c r="AG64" s="69"/>
      <c r="AK64" s="14"/>
      <c r="AL64" s="110"/>
      <c r="AM64" s="110"/>
      <c r="AN64" s="110"/>
    </row>
    <row r="65" spans="1:40" x14ac:dyDescent="0.25">
      <c r="A65" s="14"/>
      <c r="B65" s="22"/>
      <c r="C65" s="22"/>
      <c r="D65" s="22"/>
      <c r="E65" s="22"/>
      <c r="F65" s="22"/>
      <c r="G65" s="39"/>
      <c r="H65" s="159">
        <v>41934</v>
      </c>
      <c r="I65" s="132">
        <v>0.41</v>
      </c>
      <c r="J65" s="132">
        <v>1.46</v>
      </c>
      <c r="K65" s="132">
        <v>2.25</v>
      </c>
      <c r="L65" s="132">
        <v>3.01</v>
      </c>
      <c r="M65" s="14"/>
      <c r="N65" s="14"/>
      <c r="O65" s="14"/>
      <c r="P65" s="14"/>
      <c r="Q65" s="22"/>
      <c r="R65" s="22"/>
      <c r="S65" s="22"/>
      <c r="T65" s="22"/>
      <c r="U65" s="40"/>
      <c r="V65" s="22"/>
      <c r="AG65" s="69"/>
      <c r="AK65" s="14"/>
      <c r="AL65" s="110"/>
      <c r="AM65" s="110"/>
      <c r="AN65" s="110"/>
    </row>
    <row r="66" spans="1:40" x14ac:dyDescent="0.25">
      <c r="A66" s="14"/>
      <c r="B66" s="22"/>
      <c r="C66" s="22"/>
      <c r="D66" s="22"/>
      <c r="E66" s="22"/>
      <c r="F66" s="22"/>
      <c r="G66" s="39"/>
      <c r="H66" s="159">
        <v>41935</v>
      </c>
      <c r="I66" s="132">
        <v>0.41</v>
      </c>
      <c r="J66" s="132">
        <v>1.52</v>
      </c>
      <c r="K66" s="132">
        <v>2.29</v>
      </c>
      <c r="L66" s="132">
        <v>3.05</v>
      </c>
      <c r="M66" s="14"/>
      <c r="N66" s="14"/>
      <c r="O66" s="14"/>
      <c r="P66" s="14"/>
      <c r="Q66" s="22"/>
      <c r="R66" s="22"/>
      <c r="S66" s="22"/>
      <c r="T66" s="22"/>
      <c r="U66" s="40"/>
      <c r="V66" s="22"/>
      <c r="AG66" s="69"/>
      <c r="AK66" s="14"/>
      <c r="AL66" s="110"/>
      <c r="AM66" s="110"/>
      <c r="AN66" s="110"/>
    </row>
    <row r="67" spans="1:40" x14ac:dyDescent="0.25">
      <c r="A67" s="14"/>
      <c r="B67" s="22"/>
      <c r="C67" s="22"/>
      <c r="D67" s="22"/>
      <c r="E67" s="22"/>
      <c r="F67" s="22"/>
      <c r="G67" s="39"/>
      <c r="H67" s="159">
        <v>41936</v>
      </c>
      <c r="I67" s="132">
        <v>0.41</v>
      </c>
      <c r="J67" s="132">
        <v>1.52</v>
      </c>
      <c r="K67" s="132">
        <v>2.29</v>
      </c>
      <c r="L67" s="132">
        <v>3.05</v>
      </c>
      <c r="M67" s="14"/>
      <c r="N67" s="14"/>
      <c r="O67" s="14"/>
      <c r="P67" s="14"/>
      <c r="Q67" s="22"/>
      <c r="R67" s="22"/>
      <c r="S67" s="22"/>
      <c r="T67" s="22"/>
      <c r="U67" s="40"/>
      <c r="V67" s="22"/>
      <c r="AG67" s="69"/>
      <c r="AK67" s="14"/>
      <c r="AL67" s="110"/>
      <c r="AM67" s="110"/>
      <c r="AN67" s="110"/>
    </row>
    <row r="68" spans="1:40" x14ac:dyDescent="0.25">
      <c r="A68" s="14"/>
      <c r="B68" s="22"/>
      <c r="C68" s="22"/>
      <c r="D68" s="22"/>
      <c r="E68" s="22"/>
      <c r="F68" s="22"/>
      <c r="G68" s="39"/>
      <c r="H68" s="159">
        <v>41939</v>
      </c>
      <c r="I68" s="132">
        <v>0.41</v>
      </c>
      <c r="J68" s="132">
        <v>1.51</v>
      </c>
      <c r="K68" s="132">
        <v>2.27</v>
      </c>
      <c r="L68" s="132">
        <v>3.04</v>
      </c>
      <c r="M68" s="14"/>
      <c r="N68" s="14"/>
      <c r="O68" s="14"/>
      <c r="P68" s="14"/>
      <c r="Q68" s="22"/>
      <c r="R68" s="22"/>
      <c r="S68" s="22"/>
      <c r="T68" s="22"/>
      <c r="U68" s="40"/>
      <c r="V68" s="22"/>
      <c r="AG68" s="69"/>
      <c r="AK68" s="14"/>
      <c r="AL68" s="110"/>
      <c r="AM68" s="110"/>
      <c r="AN68" s="110"/>
    </row>
    <row r="69" spans="1:40" x14ac:dyDescent="0.25">
      <c r="A69" s="14"/>
      <c r="B69" s="22"/>
      <c r="C69" s="22"/>
      <c r="D69" s="22"/>
      <c r="E69" s="22"/>
      <c r="F69" s="22"/>
      <c r="G69" s="39"/>
      <c r="H69" s="159">
        <v>41940</v>
      </c>
      <c r="I69" s="132">
        <v>0.42</v>
      </c>
      <c r="J69" s="132">
        <v>1.53</v>
      </c>
      <c r="K69" s="132">
        <v>2.2999999999999998</v>
      </c>
      <c r="L69" s="132">
        <v>3.06</v>
      </c>
      <c r="M69" s="14"/>
      <c r="N69" s="14"/>
      <c r="O69" s="14"/>
      <c r="P69" s="14"/>
      <c r="Q69" s="22"/>
      <c r="R69" s="22"/>
      <c r="S69" s="22"/>
      <c r="T69" s="22"/>
      <c r="U69" s="40"/>
      <c r="V69" s="22"/>
      <c r="AG69" s="69"/>
      <c r="AK69" s="14"/>
      <c r="AL69" s="110"/>
      <c r="AM69" s="110"/>
      <c r="AN69" s="110"/>
    </row>
    <row r="70" spans="1:40" x14ac:dyDescent="0.25">
      <c r="A70" s="14"/>
      <c r="B70" s="22"/>
      <c r="C70" s="22"/>
      <c r="D70" s="22"/>
      <c r="E70" s="22"/>
      <c r="F70" s="22"/>
      <c r="G70" s="39"/>
      <c r="H70" s="159">
        <v>41941</v>
      </c>
      <c r="I70" s="132">
        <v>0.48</v>
      </c>
      <c r="J70" s="132">
        <v>1.61</v>
      </c>
      <c r="K70" s="132">
        <v>2.34</v>
      </c>
      <c r="L70" s="132">
        <v>3.06</v>
      </c>
      <c r="M70" s="14"/>
      <c r="N70" s="14"/>
      <c r="O70" s="14"/>
      <c r="P70" s="14"/>
      <c r="Q70" s="22"/>
      <c r="R70" s="22"/>
      <c r="S70" s="22"/>
      <c r="T70" s="22"/>
      <c r="U70" s="40"/>
      <c r="V70" s="22"/>
      <c r="AG70" s="69"/>
      <c r="AK70" s="14"/>
      <c r="AL70" s="110"/>
      <c r="AM70" s="110"/>
      <c r="AN70" s="110"/>
    </row>
    <row r="71" spans="1:40" x14ac:dyDescent="0.25">
      <c r="A71" s="14"/>
      <c r="B71" s="22"/>
      <c r="C71" s="22"/>
      <c r="D71" s="22"/>
      <c r="E71" s="22"/>
      <c r="F71" s="22"/>
      <c r="G71" s="39"/>
      <c r="H71" s="159">
        <v>41942</v>
      </c>
      <c r="I71" s="132">
        <v>0.48</v>
      </c>
      <c r="J71" s="132">
        <v>1.58</v>
      </c>
      <c r="K71" s="132">
        <v>2.3199999999999998</v>
      </c>
      <c r="L71" s="132">
        <v>3.04</v>
      </c>
      <c r="M71" s="14"/>
      <c r="N71" s="14"/>
      <c r="O71" s="14"/>
      <c r="P71" s="14"/>
      <c r="Q71" s="22"/>
      <c r="R71" s="22"/>
      <c r="S71" s="22"/>
      <c r="T71" s="22"/>
      <c r="U71" s="40"/>
      <c r="V71" s="22"/>
      <c r="AG71" s="69"/>
      <c r="AK71" s="14"/>
      <c r="AL71" s="110"/>
      <c r="AM71" s="110"/>
      <c r="AN71" s="110"/>
    </row>
    <row r="72" spans="1:40" x14ac:dyDescent="0.25">
      <c r="A72" s="14"/>
      <c r="B72" s="22"/>
      <c r="C72" s="22"/>
      <c r="D72" s="22"/>
      <c r="E72" s="22"/>
      <c r="F72" s="22"/>
      <c r="G72" s="39"/>
      <c r="H72" s="159">
        <v>41943</v>
      </c>
      <c r="I72" s="132">
        <v>0.5</v>
      </c>
      <c r="J72" s="132">
        <v>1.62</v>
      </c>
      <c r="K72" s="132">
        <v>2.35</v>
      </c>
      <c r="L72" s="132">
        <v>3.07</v>
      </c>
      <c r="M72" s="14"/>
      <c r="N72" s="14"/>
      <c r="O72" s="14"/>
      <c r="P72" s="14"/>
      <c r="Q72" s="22"/>
      <c r="R72" s="22"/>
      <c r="S72" s="22"/>
      <c r="T72" s="22"/>
      <c r="U72" s="40"/>
      <c r="V72" s="22"/>
      <c r="AG72" s="69"/>
      <c r="AK72" s="14"/>
      <c r="AL72" s="110"/>
      <c r="AM72" s="110"/>
      <c r="AN72" s="110"/>
    </row>
    <row r="73" spans="1:40" x14ac:dyDescent="0.25">
      <c r="A73" s="14"/>
      <c r="B73" s="22"/>
      <c r="C73" s="22"/>
      <c r="D73" s="22"/>
      <c r="E73" s="22"/>
      <c r="F73" s="22"/>
      <c r="G73" s="39"/>
      <c r="H73" s="159">
        <v>41946</v>
      </c>
      <c r="I73" s="132">
        <v>0.52</v>
      </c>
      <c r="J73" s="132">
        <v>1.63</v>
      </c>
      <c r="K73" s="132">
        <v>2.36</v>
      </c>
      <c r="L73" s="132">
        <v>3.07</v>
      </c>
      <c r="M73" s="14"/>
      <c r="N73" s="14"/>
      <c r="O73" s="14"/>
      <c r="P73" s="14"/>
      <c r="Q73" s="22"/>
      <c r="R73" s="22"/>
      <c r="S73" s="22"/>
      <c r="T73" s="22"/>
      <c r="U73" s="40"/>
      <c r="V73" s="22"/>
      <c r="AG73" s="69"/>
      <c r="AK73" s="14"/>
      <c r="AL73" s="110"/>
      <c r="AM73" s="110"/>
      <c r="AN73" s="110"/>
    </row>
    <row r="74" spans="1:40" x14ac:dyDescent="0.25">
      <c r="A74" s="14"/>
      <c r="B74" s="22"/>
      <c r="C74" s="22"/>
      <c r="D74" s="22"/>
      <c r="E74" s="22"/>
      <c r="F74" s="22"/>
      <c r="G74" s="39"/>
      <c r="H74" s="159">
        <v>41947</v>
      </c>
      <c r="I74" s="132">
        <v>0.52</v>
      </c>
      <c r="J74" s="132">
        <v>1.63</v>
      </c>
      <c r="K74" s="132">
        <v>2.35</v>
      </c>
      <c r="L74" s="132">
        <v>3.05</v>
      </c>
      <c r="M74" s="14"/>
      <c r="N74" s="14"/>
      <c r="O74" s="14"/>
      <c r="P74" s="14"/>
      <c r="Q74" s="22"/>
      <c r="R74" s="22"/>
      <c r="S74" s="22"/>
      <c r="T74" s="22"/>
      <c r="U74" s="40"/>
      <c r="V74" s="22"/>
      <c r="AG74" s="69"/>
      <c r="AK74" s="14"/>
      <c r="AL74" s="110"/>
      <c r="AM74" s="110"/>
      <c r="AN74" s="110"/>
    </row>
    <row r="75" spans="1:40" x14ac:dyDescent="0.25">
      <c r="A75" s="14"/>
      <c r="B75" s="22"/>
      <c r="C75" s="22"/>
      <c r="D75" s="22"/>
      <c r="E75" s="22"/>
      <c r="F75" s="22"/>
      <c r="G75" s="39"/>
      <c r="H75" s="159">
        <v>41948</v>
      </c>
      <c r="I75" s="132">
        <v>0.52</v>
      </c>
      <c r="J75" s="132">
        <v>1.63</v>
      </c>
      <c r="K75" s="132">
        <v>2.36</v>
      </c>
      <c r="L75" s="132">
        <v>3.06</v>
      </c>
      <c r="M75" s="14"/>
      <c r="N75" s="14"/>
      <c r="O75" s="14"/>
      <c r="P75" s="14"/>
      <c r="Q75" s="22"/>
      <c r="R75" s="22"/>
      <c r="S75" s="22"/>
      <c r="T75" s="22"/>
      <c r="U75" s="40"/>
      <c r="V75" s="22"/>
      <c r="AG75" s="69"/>
      <c r="AK75" s="14"/>
      <c r="AL75" s="110"/>
      <c r="AM75" s="110"/>
      <c r="AN75" s="110"/>
    </row>
    <row r="76" spans="1:40" x14ac:dyDescent="0.25">
      <c r="A76" s="14"/>
      <c r="B76" s="22"/>
      <c r="C76" s="22"/>
      <c r="D76" s="22"/>
      <c r="E76" s="22"/>
      <c r="F76" s="22"/>
      <c r="G76" s="39"/>
      <c r="H76" s="159">
        <v>41949</v>
      </c>
      <c r="I76" s="132">
        <v>0.54</v>
      </c>
      <c r="J76" s="132">
        <v>1.67</v>
      </c>
      <c r="K76" s="132">
        <v>2.39</v>
      </c>
      <c r="L76" s="132">
        <v>3.09</v>
      </c>
      <c r="M76" s="14"/>
      <c r="N76" s="14"/>
      <c r="O76" s="14"/>
      <c r="P76" s="14"/>
      <c r="Q76" s="22"/>
      <c r="R76" s="22"/>
      <c r="S76" s="22"/>
      <c r="T76" s="22"/>
      <c r="U76" s="40"/>
      <c r="V76" s="22"/>
      <c r="AG76" s="69"/>
      <c r="AK76" s="14"/>
      <c r="AL76" s="110"/>
      <c r="AM76" s="110"/>
      <c r="AN76" s="110"/>
    </row>
    <row r="77" spans="1:40" x14ac:dyDescent="0.25">
      <c r="A77" s="14"/>
      <c r="B77" s="22"/>
      <c r="C77" s="22"/>
      <c r="D77" s="22"/>
      <c r="E77" s="22"/>
      <c r="F77" s="22"/>
      <c r="G77" s="39"/>
      <c r="H77" s="159">
        <v>41950</v>
      </c>
      <c r="I77" s="132">
        <v>0.51</v>
      </c>
      <c r="J77" s="132">
        <v>1.6</v>
      </c>
      <c r="K77" s="132">
        <v>2.3199999999999998</v>
      </c>
      <c r="L77" s="132">
        <v>3.04</v>
      </c>
      <c r="M77" s="14"/>
      <c r="N77" s="14"/>
      <c r="O77" s="14"/>
      <c r="P77" s="14"/>
      <c r="Q77" s="22"/>
      <c r="R77" s="22"/>
      <c r="S77" s="22"/>
      <c r="T77" s="22"/>
      <c r="U77" s="40"/>
      <c r="V77" s="22"/>
      <c r="AG77" s="69"/>
      <c r="AK77" s="14"/>
      <c r="AL77" s="110"/>
      <c r="AM77" s="110"/>
      <c r="AN77" s="110"/>
    </row>
    <row r="78" spans="1:40" x14ac:dyDescent="0.25">
      <c r="A78" s="14"/>
      <c r="B78" s="22"/>
      <c r="C78" s="22"/>
      <c r="D78" s="22"/>
      <c r="E78" s="22"/>
      <c r="F78" s="22"/>
      <c r="G78" s="39"/>
      <c r="H78" s="159">
        <v>41953</v>
      </c>
      <c r="I78" s="132">
        <v>0.55000000000000004</v>
      </c>
      <c r="J78" s="132">
        <v>1.65</v>
      </c>
      <c r="K78" s="132">
        <v>2.38</v>
      </c>
      <c r="L78" s="132">
        <v>3.09</v>
      </c>
      <c r="M78" s="14"/>
      <c r="N78" s="14"/>
      <c r="O78" s="14"/>
      <c r="P78" s="14"/>
      <c r="Q78" s="22"/>
      <c r="R78" s="22"/>
      <c r="S78" s="22"/>
      <c r="T78" s="22"/>
      <c r="U78" s="40"/>
      <c r="V78" s="22"/>
      <c r="AG78" s="69"/>
      <c r="AK78" s="14"/>
      <c r="AL78" s="110"/>
      <c r="AM78" s="110"/>
      <c r="AN78" s="110"/>
    </row>
    <row r="79" spans="1:40" x14ac:dyDescent="0.25">
      <c r="A79" s="14"/>
      <c r="B79" s="22"/>
      <c r="C79" s="22"/>
      <c r="D79" s="22"/>
      <c r="E79" s="22"/>
      <c r="F79" s="22"/>
      <c r="G79" s="39"/>
      <c r="H79" s="159">
        <v>41954</v>
      </c>
      <c r="I79" s="132" t="s">
        <v>191</v>
      </c>
      <c r="J79" s="132" t="s">
        <v>191</v>
      </c>
      <c r="K79" s="132" t="s">
        <v>191</v>
      </c>
      <c r="L79" s="132" t="s">
        <v>191</v>
      </c>
      <c r="M79" s="14"/>
      <c r="N79" s="14"/>
      <c r="O79" s="14"/>
      <c r="P79" s="14"/>
      <c r="Q79" s="22"/>
      <c r="R79" s="22"/>
      <c r="S79" s="22"/>
      <c r="T79" s="22"/>
      <c r="U79" s="40"/>
      <c r="V79" s="22"/>
      <c r="AG79" s="69"/>
      <c r="AK79" s="14"/>
      <c r="AL79" s="110"/>
      <c r="AM79" s="110"/>
      <c r="AN79" s="110"/>
    </row>
    <row r="80" spans="1:40" x14ac:dyDescent="0.25">
      <c r="A80" s="14"/>
      <c r="B80" s="22"/>
      <c r="C80" s="22"/>
      <c r="D80" s="22"/>
      <c r="E80" s="22"/>
      <c r="F80" s="22"/>
      <c r="G80" s="39"/>
      <c r="H80" s="159">
        <v>41955</v>
      </c>
      <c r="I80" s="132">
        <v>0.55000000000000004</v>
      </c>
      <c r="J80" s="132">
        <v>1.65</v>
      </c>
      <c r="K80" s="132">
        <v>2.37</v>
      </c>
      <c r="L80" s="132">
        <v>3.09</v>
      </c>
      <c r="M80" s="14"/>
      <c r="N80" s="14"/>
      <c r="O80" s="14"/>
      <c r="P80" s="14"/>
      <c r="Q80" s="22"/>
      <c r="R80" s="22"/>
      <c r="S80" s="22"/>
      <c r="T80" s="22"/>
      <c r="U80" s="40"/>
      <c r="V80" s="22"/>
      <c r="AG80" s="69"/>
      <c r="AK80" s="14"/>
      <c r="AL80" s="110"/>
      <c r="AM80" s="110"/>
      <c r="AN80" s="110"/>
    </row>
    <row r="81" spans="1:40" x14ac:dyDescent="0.25">
      <c r="A81" s="14"/>
      <c r="B81" s="22"/>
      <c r="C81" s="22"/>
      <c r="D81" s="22"/>
      <c r="E81" s="22"/>
      <c r="F81" s="22"/>
      <c r="G81" s="39"/>
      <c r="H81" s="159">
        <v>41956</v>
      </c>
      <c r="I81" s="132">
        <v>0.53</v>
      </c>
      <c r="J81" s="132">
        <v>1.64</v>
      </c>
      <c r="K81" s="132">
        <v>2.35</v>
      </c>
      <c r="L81" s="132">
        <v>3.08</v>
      </c>
      <c r="M81" s="14"/>
      <c r="N81" s="14"/>
      <c r="O81" s="14"/>
      <c r="P81" s="14"/>
      <c r="Q81" s="22"/>
      <c r="R81" s="22"/>
      <c r="S81" s="22"/>
      <c r="T81" s="22"/>
      <c r="U81" s="40"/>
      <c r="V81" s="22"/>
      <c r="AG81" s="69"/>
      <c r="AK81" s="14"/>
      <c r="AL81" s="110"/>
      <c r="AM81" s="110"/>
      <c r="AN81" s="110"/>
    </row>
    <row r="82" spans="1:40" x14ac:dyDescent="0.25">
      <c r="A82" s="14"/>
      <c r="B82" s="22"/>
      <c r="C82" s="22"/>
      <c r="D82" s="22"/>
      <c r="E82" s="22"/>
      <c r="F82" s="22"/>
      <c r="G82" s="39"/>
      <c r="H82" s="159">
        <v>41957</v>
      </c>
      <c r="I82" s="132">
        <v>0.54</v>
      </c>
      <c r="J82" s="132">
        <v>1.62</v>
      </c>
      <c r="K82" s="132">
        <v>2.3199999999999998</v>
      </c>
      <c r="L82" s="132">
        <v>3.04</v>
      </c>
      <c r="M82" s="14"/>
      <c r="N82" s="14"/>
      <c r="O82" s="14"/>
      <c r="P82" s="14"/>
      <c r="Q82" s="22"/>
      <c r="R82" s="22"/>
      <c r="S82" s="22"/>
      <c r="T82" s="22"/>
      <c r="U82" s="40"/>
      <c r="V82" s="22"/>
      <c r="AG82" s="69"/>
      <c r="AK82" s="14"/>
      <c r="AL82" s="110"/>
      <c r="AM82" s="110"/>
      <c r="AN82" s="110"/>
    </row>
    <row r="83" spans="1:40" x14ac:dyDescent="0.25">
      <c r="A83" s="14"/>
      <c r="B83" s="22"/>
      <c r="C83" s="22"/>
      <c r="D83" s="22"/>
      <c r="E83" s="22"/>
      <c r="F83" s="22"/>
      <c r="G83" s="39"/>
      <c r="H83" s="159">
        <v>41960</v>
      </c>
      <c r="I83" s="132">
        <v>0.54</v>
      </c>
      <c r="J83" s="132">
        <v>1.64</v>
      </c>
      <c r="K83" s="132">
        <v>2.34</v>
      </c>
      <c r="L83" s="132">
        <v>3.06</v>
      </c>
      <c r="M83" s="14"/>
      <c r="N83" s="14"/>
      <c r="O83" s="14"/>
      <c r="P83" s="14"/>
      <c r="Q83" s="22"/>
      <c r="R83" s="22"/>
      <c r="S83" s="22"/>
      <c r="T83" s="22"/>
      <c r="U83" s="40"/>
      <c r="V83" s="22"/>
      <c r="AG83" s="69"/>
      <c r="AK83" s="14"/>
      <c r="AL83" s="110"/>
      <c r="AM83" s="110"/>
      <c r="AN83" s="110"/>
    </row>
    <row r="84" spans="1:40" x14ac:dyDescent="0.25">
      <c r="A84" s="14"/>
      <c r="B84" s="22"/>
      <c r="C84" s="22"/>
      <c r="D84" s="22"/>
      <c r="E84" s="22"/>
      <c r="F84" s="22"/>
      <c r="G84" s="39"/>
      <c r="H84" s="159">
        <v>41961</v>
      </c>
      <c r="I84" s="132">
        <v>0.53</v>
      </c>
      <c r="J84" s="132">
        <v>1.63</v>
      </c>
      <c r="K84" s="132">
        <v>2.3199999999999998</v>
      </c>
      <c r="L84" s="132">
        <v>3.05</v>
      </c>
      <c r="M84" s="14"/>
      <c r="N84" s="14"/>
      <c r="O84" s="14"/>
      <c r="P84" s="14"/>
      <c r="Q84" s="22"/>
      <c r="R84" s="22"/>
      <c r="S84" s="22"/>
      <c r="T84" s="22"/>
      <c r="U84" s="40"/>
      <c r="V84" s="22"/>
      <c r="AG84" s="69"/>
      <c r="AK84" s="14"/>
      <c r="AL84" s="110"/>
      <c r="AM84" s="110"/>
      <c r="AN84" s="110"/>
    </row>
    <row r="85" spans="1:40" x14ac:dyDescent="0.25">
      <c r="A85" s="14"/>
      <c r="B85" s="22"/>
      <c r="C85" s="22"/>
      <c r="D85" s="22"/>
      <c r="E85" s="22"/>
      <c r="F85" s="22"/>
      <c r="G85" s="39"/>
      <c r="H85" s="159">
        <v>41962</v>
      </c>
      <c r="I85" s="132">
        <v>0.54</v>
      </c>
      <c r="J85" s="132">
        <v>1.66</v>
      </c>
      <c r="K85" s="132">
        <v>2.36</v>
      </c>
      <c r="L85" s="132">
        <v>3.08</v>
      </c>
      <c r="M85" s="14"/>
      <c r="N85" s="14"/>
      <c r="O85" s="14"/>
      <c r="P85" s="14"/>
      <c r="Q85" s="22"/>
      <c r="R85" s="22"/>
      <c r="S85" s="22"/>
      <c r="T85" s="22"/>
      <c r="U85" s="40"/>
      <c r="V85" s="22"/>
      <c r="AG85" s="69"/>
      <c r="AK85" s="14"/>
      <c r="AL85" s="110"/>
      <c r="AM85" s="110"/>
      <c r="AN85" s="110"/>
    </row>
    <row r="86" spans="1:40" x14ac:dyDescent="0.25">
      <c r="A86" s="14"/>
      <c r="B86" s="22"/>
      <c r="C86" s="22"/>
      <c r="D86" s="22"/>
      <c r="E86" s="22"/>
      <c r="F86" s="22"/>
      <c r="G86" s="39"/>
      <c r="H86" s="159">
        <v>41963</v>
      </c>
      <c r="I86" s="132">
        <v>0.53</v>
      </c>
      <c r="J86" s="132">
        <v>1.64</v>
      </c>
      <c r="K86" s="132">
        <v>2.34</v>
      </c>
      <c r="L86" s="132">
        <v>3.05</v>
      </c>
      <c r="M86" s="14"/>
      <c r="N86" s="14"/>
      <c r="O86" s="14"/>
      <c r="P86" s="14"/>
      <c r="Q86" s="22"/>
      <c r="R86" s="22"/>
      <c r="S86" s="22"/>
      <c r="T86" s="22"/>
      <c r="U86" s="40"/>
      <c r="V86" s="22"/>
      <c r="AG86" s="69"/>
      <c r="AK86" s="14"/>
      <c r="AL86" s="110"/>
      <c r="AM86" s="110"/>
      <c r="AN86" s="110"/>
    </row>
    <row r="87" spans="1:40" x14ac:dyDescent="0.25">
      <c r="A87" s="14"/>
      <c r="B87" s="22"/>
      <c r="C87" s="22"/>
      <c r="D87" s="22"/>
      <c r="E87" s="22"/>
      <c r="F87" s="22"/>
      <c r="G87" s="39"/>
      <c r="H87" s="159">
        <v>41964</v>
      </c>
      <c r="I87" s="132">
        <v>0.53</v>
      </c>
      <c r="J87" s="132">
        <v>1.63</v>
      </c>
      <c r="K87" s="132">
        <v>2.31</v>
      </c>
      <c r="L87" s="132">
        <v>3.02</v>
      </c>
      <c r="M87" s="14"/>
      <c r="N87" s="14"/>
      <c r="O87" s="14"/>
      <c r="P87" s="14"/>
      <c r="Q87" s="22"/>
      <c r="R87" s="22"/>
      <c r="S87" s="22"/>
      <c r="T87" s="22"/>
      <c r="U87" s="40"/>
      <c r="V87" s="22"/>
      <c r="AG87" s="69"/>
      <c r="AK87" s="14"/>
      <c r="AL87" s="110"/>
      <c r="AM87" s="110"/>
      <c r="AN87" s="110"/>
    </row>
    <row r="88" spans="1:40" x14ac:dyDescent="0.25">
      <c r="A88" s="14"/>
      <c r="B88" s="22"/>
      <c r="C88" s="22"/>
      <c r="D88" s="22"/>
      <c r="E88" s="22"/>
      <c r="F88" s="22"/>
      <c r="G88" s="39"/>
      <c r="H88" s="159">
        <v>41967</v>
      </c>
      <c r="I88" s="132">
        <v>0.53</v>
      </c>
      <c r="J88" s="132">
        <v>1.62</v>
      </c>
      <c r="K88" s="132">
        <v>2.2999999999999998</v>
      </c>
      <c r="L88" s="132">
        <v>3.01</v>
      </c>
      <c r="M88" s="14"/>
      <c r="N88" s="14"/>
      <c r="O88" s="14"/>
      <c r="P88" s="14"/>
      <c r="Q88" s="22"/>
      <c r="R88" s="22"/>
      <c r="S88" s="22"/>
      <c r="T88" s="22"/>
      <c r="U88" s="40"/>
      <c r="V88" s="22"/>
      <c r="AG88" s="69"/>
      <c r="AK88" s="14"/>
      <c r="AL88" s="110"/>
      <c r="AM88" s="110"/>
      <c r="AN88" s="110"/>
    </row>
    <row r="89" spans="1:40" x14ac:dyDescent="0.25">
      <c r="A89" s="14"/>
      <c r="B89" s="22"/>
      <c r="C89" s="22"/>
      <c r="D89" s="22"/>
      <c r="E89" s="22"/>
      <c r="F89" s="22"/>
      <c r="G89" s="39"/>
      <c r="H89" s="159">
        <v>41968</v>
      </c>
      <c r="I89" s="132">
        <v>0.51</v>
      </c>
      <c r="J89" s="132">
        <v>1.58</v>
      </c>
      <c r="K89" s="132">
        <v>2.27</v>
      </c>
      <c r="L89" s="132">
        <v>2.97</v>
      </c>
      <c r="M89" s="14"/>
      <c r="N89" s="14"/>
      <c r="O89" s="14"/>
      <c r="P89" s="14"/>
      <c r="Q89" s="22"/>
      <c r="R89" s="22"/>
      <c r="S89" s="22"/>
      <c r="T89" s="22"/>
      <c r="U89" s="40"/>
      <c r="V89" s="22"/>
      <c r="AG89" s="69"/>
      <c r="AK89" s="14"/>
      <c r="AL89" s="110"/>
      <c r="AM89" s="110"/>
      <c r="AN89" s="110"/>
    </row>
    <row r="90" spans="1:40" x14ac:dyDescent="0.25">
      <c r="A90" s="14"/>
      <c r="B90" s="22"/>
      <c r="C90" s="22"/>
      <c r="D90" s="22"/>
      <c r="E90" s="22"/>
      <c r="F90" s="22"/>
      <c r="G90" s="39"/>
      <c r="H90" s="159">
        <v>41969</v>
      </c>
      <c r="I90" s="132">
        <v>0.53</v>
      </c>
      <c r="J90" s="132">
        <v>1.56</v>
      </c>
      <c r="K90" s="132">
        <v>2.2400000000000002</v>
      </c>
      <c r="L90" s="132">
        <v>2.95</v>
      </c>
      <c r="M90" s="14"/>
      <c r="N90" s="14"/>
      <c r="O90" s="14"/>
      <c r="P90" s="14"/>
      <c r="Q90" s="22"/>
      <c r="R90" s="22"/>
      <c r="S90" s="22"/>
      <c r="T90" s="22"/>
      <c r="U90" s="40"/>
      <c r="V90" s="22"/>
      <c r="AG90" s="69"/>
      <c r="AK90" s="14"/>
      <c r="AL90" s="110"/>
      <c r="AM90" s="110"/>
      <c r="AN90" s="110"/>
    </row>
    <row r="91" spans="1:40" x14ac:dyDescent="0.25">
      <c r="A91" s="14"/>
      <c r="B91" s="22"/>
      <c r="C91" s="22"/>
      <c r="D91" s="22"/>
      <c r="E91" s="22"/>
      <c r="F91" s="22"/>
      <c r="G91" s="39"/>
      <c r="H91" s="159">
        <v>41970</v>
      </c>
      <c r="I91" s="132" t="s">
        <v>191</v>
      </c>
      <c r="J91" s="132" t="s">
        <v>191</v>
      </c>
      <c r="K91" s="132" t="s">
        <v>191</v>
      </c>
      <c r="L91" s="132" t="s">
        <v>191</v>
      </c>
      <c r="M91" s="14"/>
      <c r="N91" s="14"/>
      <c r="O91" s="14"/>
      <c r="P91" s="14"/>
      <c r="Q91" s="22"/>
      <c r="R91" s="22"/>
      <c r="S91" s="22"/>
      <c r="T91" s="22"/>
      <c r="U91" s="40"/>
      <c r="V91" s="22"/>
      <c r="AG91" s="69"/>
      <c r="AK91" s="14"/>
      <c r="AL91" s="110"/>
      <c r="AM91" s="110"/>
      <c r="AN91" s="110"/>
    </row>
    <row r="92" spans="1:40" x14ac:dyDescent="0.25">
      <c r="A92" s="14"/>
      <c r="B92" s="22"/>
      <c r="C92" s="22"/>
      <c r="D92" s="22"/>
      <c r="E92" s="22"/>
      <c r="F92" s="22"/>
      <c r="G92" s="39"/>
      <c r="H92" s="159">
        <v>41971</v>
      </c>
      <c r="I92" s="132">
        <v>0.47</v>
      </c>
      <c r="J92" s="132">
        <v>1.49</v>
      </c>
      <c r="K92" s="132">
        <v>2.1800000000000002</v>
      </c>
      <c r="L92" s="132">
        <v>2.89</v>
      </c>
      <c r="M92" s="14"/>
      <c r="N92" s="14"/>
      <c r="O92" s="14"/>
      <c r="P92" s="14"/>
      <c r="Q92" s="22"/>
      <c r="R92" s="22"/>
      <c r="S92" s="22"/>
      <c r="T92" s="22"/>
      <c r="U92" s="40"/>
      <c r="V92" s="22"/>
      <c r="AG92" s="69"/>
      <c r="AK92" s="14"/>
      <c r="AL92" s="110"/>
      <c r="AM92" s="110"/>
      <c r="AN92" s="110"/>
    </row>
    <row r="93" spans="1:40" x14ac:dyDescent="0.25">
      <c r="A93" s="14"/>
      <c r="B93" s="22"/>
      <c r="C93" s="22"/>
      <c r="D93" s="22"/>
      <c r="E93" s="22"/>
      <c r="F93" s="22"/>
      <c r="G93" s="39"/>
      <c r="H93" s="159">
        <v>41974</v>
      </c>
      <c r="I93" s="132">
        <v>0.49</v>
      </c>
      <c r="J93" s="132">
        <v>1.52</v>
      </c>
      <c r="K93" s="132">
        <v>2.2200000000000002</v>
      </c>
      <c r="L93" s="132">
        <v>2.95</v>
      </c>
      <c r="M93" s="14"/>
      <c r="N93" s="14"/>
      <c r="O93" s="14"/>
      <c r="P93" s="14"/>
      <c r="Q93" s="22"/>
      <c r="R93" s="22"/>
      <c r="S93" s="22"/>
      <c r="T93" s="22"/>
      <c r="U93" s="40"/>
      <c r="V93" s="22"/>
      <c r="AG93" s="69"/>
      <c r="AK93" s="14"/>
      <c r="AL93" s="110"/>
      <c r="AM93" s="110"/>
      <c r="AN93" s="110"/>
    </row>
    <row r="94" spans="1:40" x14ac:dyDescent="0.25">
      <c r="A94" s="14"/>
      <c r="B94" s="22"/>
      <c r="C94" s="22"/>
      <c r="D94" s="22"/>
      <c r="E94" s="22"/>
      <c r="F94" s="22"/>
      <c r="G94" s="39"/>
      <c r="H94" s="159">
        <v>41975</v>
      </c>
      <c r="I94" s="132">
        <v>0.55000000000000004</v>
      </c>
      <c r="J94" s="132">
        <v>1.59</v>
      </c>
      <c r="K94" s="132">
        <v>2.2799999999999998</v>
      </c>
      <c r="L94" s="132">
        <v>3</v>
      </c>
      <c r="M94" s="14"/>
      <c r="N94" s="14"/>
      <c r="O94" s="14"/>
      <c r="P94" s="14"/>
      <c r="Q94" s="22"/>
      <c r="R94" s="22"/>
      <c r="S94" s="22"/>
      <c r="T94" s="22"/>
      <c r="U94" s="40"/>
      <c r="V94" s="22"/>
      <c r="AG94" s="69"/>
      <c r="AK94" s="14"/>
      <c r="AL94" s="110"/>
      <c r="AM94" s="110"/>
      <c r="AN94" s="110"/>
    </row>
    <row r="95" spans="1:40" x14ac:dyDescent="0.25">
      <c r="A95" s="14"/>
      <c r="B95" s="22"/>
      <c r="C95" s="22"/>
      <c r="D95" s="22"/>
      <c r="E95" s="22"/>
      <c r="F95" s="22"/>
      <c r="G95" s="39"/>
      <c r="H95" s="159">
        <v>41976</v>
      </c>
      <c r="I95" s="132">
        <v>0.56999999999999995</v>
      </c>
      <c r="J95" s="132">
        <v>1.61</v>
      </c>
      <c r="K95" s="132">
        <v>2.29</v>
      </c>
      <c r="L95" s="132">
        <v>2.99</v>
      </c>
      <c r="M95" s="14"/>
      <c r="N95" s="14"/>
      <c r="O95" s="14"/>
      <c r="P95" s="14"/>
      <c r="Q95" s="22"/>
      <c r="R95" s="22"/>
      <c r="S95" s="22"/>
      <c r="T95" s="22"/>
      <c r="U95" s="40"/>
      <c r="V95" s="22"/>
      <c r="AG95" s="69"/>
      <c r="AK95" s="14"/>
      <c r="AL95" s="110"/>
      <c r="AM95" s="110"/>
      <c r="AN95" s="110"/>
    </row>
    <row r="96" spans="1:40" x14ac:dyDescent="0.25">
      <c r="A96" s="14"/>
      <c r="B96" s="22"/>
      <c r="C96" s="22"/>
      <c r="D96" s="22"/>
      <c r="E96" s="22"/>
      <c r="F96" s="22"/>
      <c r="G96" s="39"/>
      <c r="H96" s="159">
        <v>41977</v>
      </c>
      <c r="I96" s="132">
        <v>0.55000000000000004</v>
      </c>
      <c r="J96" s="132">
        <v>1.59</v>
      </c>
      <c r="K96" s="132">
        <v>2.25</v>
      </c>
      <c r="L96" s="132">
        <v>2.94</v>
      </c>
      <c r="M96" s="14"/>
      <c r="N96" s="14"/>
      <c r="O96" s="14"/>
      <c r="P96" s="14"/>
      <c r="Q96" s="22"/>
      <c r="R96" s="22"/>
      <c r="S96" s="22"/>
      <c r="T96" s="22"/>
      <c r="U96" s="40"/>
      <c r="V96" s="22"/>
      <c r="AG96" s="69"/>
      <c r="AK96" s="14"/>
      <c r="AL96" s="110"/>
      <c r="AM96" s="110"/>
      <c r="AN96" s="110"/>
    </row>
    <row r="97" spans="1:40" x14ac:dyDescent="0.25">
      <c r="A97" s="14"/>
      <c r="B97" s="22"/>
      <c r="C97" s="22"/>
      <c r="D97" s="22"/>
      <c r="E97" s="22"/>
      <c r="F97" s="22"/>
      <c r="G97" s="39"/>
      <c r="H97" s="159">
        <v>41978</v>
      </c>
      <c r="I97" s="132">
        <v>0.65</v>
      </c>
      <c r="J97" s="132">
        <v>1.69</v>
      </c>
      <c r="K97" s="132">
        <v>2.31</v>
      </c>
      <c r="L97" s="132">
        <v>2.97</v>
      </c>
      <c r="M97" s="14"/>
      <c r="N97" s="14"/>
      <c r="O97" s="14"/>
      <c r="P97" s="14"/>
      <c r="Q97" s="22"/>
      <c r="R97" s="22"/>
      <c r="S97" s="22"/>
      <c r="T97" s="22"/>
      <c r="U97" s="40"/>
      <c r="V97" s="22"/>
      <c r="AG97" s="69"/>
      <c r="AK97" s="14"/>
      <c r="AL97" s="110"/>
      <c r="AM97" s="110"/>
      <c r="AN97" s="110"/>
    </row>
    <row r="98" spans="1:40" x14ac:dyDescent="0.25">
      <c r="A98" s="14"/>
      <c r="B98" s="22"/>
      <c r="C98" s="22"/>
      <c r="D98" s="22"/>
      <c r="E98" s="22"/>
      <c r="F98" s="22"/>
      <c r="G98" s="39"/>
      <c r="H98" s="159">
        <v>41981</v>
      </c>
      <c r="I98" s="132">
        <v>0.64</v>
      </c>
      <c r="J98" s="132">
        <v>1.67</v>
      </c>
      <c r="K98" s="132">
        <v>2.2599999999999998</v>
      </c>
      <c r="L98" s="132">
        <v>2.9</v>
      </c>
      <c r="M98" s="14"/>
      <c r="N98" s="14"/>
      <c r="O98" s="14"/>
      <c r="P98" s="14"/>
      <c r="Q98" s="22"/>
      <c r="R98" s="22"/>
      <c r="S98" s="22"/>
      <c r="T98" s="22"/>
      <c r="U98" s="40"/>
      <c r="V98" s="22"/>
      <c r="AG98" s="69"/>
      <c r="AK98" s="14"/>
      <c r="AL98" s="110"/>
      <c r="AM98" s="110"/>
      <c r="AN98" s="110"/>
    </row>
    <row r="99" spans="1:40" x14ac:dyDescent="0.25">
      <c r="A99" s="14"/>
      <c r="B99" s="22"/>
      <c r="C99" s="22"/>
      <c r="D99" s="22"/>
      <c r="E99" s="22"/>
      <c r="F99" s="22"/>
      <c r="G99" s="39"/>
      <c r="H99" s="159">
        <v>41982</v>
      </c>
      <c r="I99" s="132">
        <v>0.64</v>
      </c>
      <c r="J99" s="132">
        <v>1.63</v>
      </c>
      <c r="K99" s="132">
        <v>2.2200000000000002</v>
      </c>
      <c r="L99" s="132">
        <v>2.87</v>
      </c>
      <c r="M99" s="14"/>
      <c r="N99" s="14"/>
      <c r="O99" s="14"/>
      <c r="P99" s="14"/>
      <c r="Q99" s="22"/>
      <c r="R99" s="22"/>
      <c r="S99" s="22"/>
      <c r="T99" s="22"/>
      <c r="U99" s="40"/>
      <c r="V99" s="22"/>
      <c r="AG99" s="69"/>
      <c r="AK99" s="14"/>
      <c r="AL99" s="110"/>
      <c r="AM99" s="110"/>
      <c r="AN99" s="110"/>
    </row>
    <row r="100" spans="1:40" x14ac:dyDescent="0.25">
      <c r="A100" s="14"/>
      <c r="B100" s="22"/>
      <c r="C100" s="22"/>
      <c r="D100" s="22"/>
      <c r="E100" s="22"/>
      <c r="F100" s="22"/>
      <c r="G100" s="39"/>
      <c r="H100" s="159">
        <v>41983</v>
      </c>
      <c r="I100" s="132">
        <v>0.59</v>
      </c>
      <c r="J100" s="132">
        <v>1.58</v>
      </c>
      <c r="K100" s="132">
        <v>2.1800000000000002</v>
      </c>
      <c r="L100" s="132">
        <v>2.83</v>
      </c>
      <c r="M100" s="14"/>
      <c r="N100" s="14"/>
      <c r="O100" s="14"/>
      <c r="P100" s="14"/>
      <c r="Q100" s="22"/>
      <c r="R100" s="22"/>
      <c r="S100" s="22"/>
      <c r="T100" s="22"/>
      <c r="U100" s="40"/>
      <c r="V100" s="22"/>
      <c r="AG100" s="69"/>
      <c r="AK100" s="14"/>
      <c r="AL100" s="110"/>
      <c r="AM100" s="110"/>
      <c r="AN100" s="110"/>
    </row>
    <row r="101" spans="1:40" x14ac:dyDescent="0.25">
      <c r="A101" s="14"/>
      <c r="B101" s="22"/>
      <c r="C101" s="22"/>
      <c r="D101" s="22"/>
      <c r="E101" s="22"/>
      <c r="F101" s="22"/>
      <c r="G101" s="39"/>
      <c r="H101" s="159">
        <v>41984</v>
      </c>
      <c r="I101" s="132">
        <v>0.62</v>
      </c>
      <c r="J101" s="132">
        <v>1.62</v>
      </c>
      <c r="K101" s="132">
        <v>2.19</v>
      </c>
      <c r="L101" s="132">
        <v>2.84</v>
      </c>
      <c r="M101" s="14"/>
      <c r="N101" s="14"/>
      <c r="O101" s="14"/>
      <c r="P101" s="14"/>
      <c r="Q101" s="22"/>
      <c r="R101" s="22"/>
      <c r="S101" s="22"/>
      <c r="T101" s="22"/>
      <c r="U101" s="40"/>
      <c r="V101" s="22"/>
      <c r="AG101" s="69"/>
      <c r="AK101" s="14"/>
      <c r="AL101" s="110"/>
      <c r="AM101" s="110"/>
      <c r="AN101" s="110"/>
    </row>
    <row r="102" spans="1:40" x14ac:dyDescent="0.25">
      <c r="A102" s="14"/>
      <c r="B102" s="22"/>
      <c r="C102" s="22"/>
      <c r="D102" s="22"/>
      <c r="E102" s="22"/>
      <c r="F102" s="22"/>
      <c r="G102" s="39"/>
      <c r="H102" s="159">
        <v>41985</v>
      </c>
      <c r="I102" s="132">
        <v>0.56000000000000005</v>
      </c>
      <c r="J102" s="132">
        <v>1.53</v>
      </c>
      <c r="K102" s="132">
        <v>2.1</v>
      </c>
      <c r="L102" s="132">
        <v>2.75</v>
      </c>
      <c r="M102" s="14"/>
      <c r="N102" s="14"/>
      <c r="O102" s="14"/>
      <c r="P102" s="14"/>
      <c r="Q102" s="22"/>
      <c r="R102" s="22"/>
      <c r="S102" s="22"/>
      <c r="T102" s="22"/>
      <c r="U102" s="40"/>
      <c r="V102" s="22"/>
      <c r="AG102" s="69"/>
      <c r="AK102" s="14"/>
      <c r="AL102" s="110"/>
      <c r="AM102" s="110"/>
      <c r="AN102" s="110"/>
    </row>
    <row r="103" spans="1:40" x14ac:dyDescent="0.25">
      <c r="A103" s="14"/>
      <c r="B103" s="22"/>
      <c r="C103" s="22"/>
      <c r="D103" s="22"/>
      <c r="E103" s="22"/>
      <c r="F103" s="22"/>
      <c r="G103" s="39"/>
      <c r="H103" s="159">
        <v>41988</v>
      </c>
      <c r="I103" s="132">
        <v>0.6</v>
      </c>
      <c r="J103" s="132">
        <v>1.58</v>
      </c>
      <c r="K103" s="132">
        <v>2.12</v>
      </c>
      <c r="L103" s="132">
        <v>2.74</v>
      </c>
      <c r="M103" s="14"/>
      <c r="N103" s="14"/>
      <c r="O103" s="14"/>
      <c r="P103" s="14"/>
      <c r="Q103" s="22"/>
      <c r="R103" s="22"/>
      <c r="S103" s="22"/>
      <c r="T103" s="22"/>
      <c r="U103" s="40"/>
      <c r="V103" s="22"/>
      <c r="AG103" s="69"/>
      <c r="AK103" s="14"/>
      <c r="AL103" s="110"/>
      <c r="AM103" s="110"/>
      <c r="AN103" s="110"/>
    </row>
    <row r="104" spans="1:40" x14ac:dyDescent="0.25">
      <c r="A104" s="14"/>
      <c r="B104" s="22"/>
      <c r="C104" s="22"/>
      <c r="D104" s="22"/>
      <c r="E104" s="22"/>
      <c r="F104" s="22"/>
      <c r="G104" s="39"/>
      <c r="H104" s="159">
        <v>41989</v>
      </c>
      <c r="I104" s="132">
        <v>0.57999999999999996</v>
      </c>
      <c r="J104" s="132">
        <v>1.53</v>
      </c>
      <c r="K104" s="132">
        <v>2.0699999999999998</v>
      </c>
      <c r="L104" s="132">
        <v>2.69</v>
      </c>
      <c r="M104" s="14"/>
      <c r="N104" s="14"/>
      <c r="O104" s="14"/>
      <c r="P104" s="14"/>
      <c r="Q104" s="22"/>
      <c r="R104" s="22"/>
      <c r="S104" s="22"/>
      <c r="T104" s="22"/>
      <c r="U104" s="40"/>
      <c r="V104" s="22"/>
      <c r="AG104" s="69"/>
      <c r="AK104" s="14"/>
      <c r="AL104" s="110"/>
      <c r="AM104" s="110"/>
      <c r="AN104" s="110"/>
    </row>
    <row r="105" spans="1:40" x14ac:dyDescent="0.25">
      <c r="A105" s="14"/>
      <c r="B105" s="22"/>
      <c r="C105" s="22"/>
      <c r="D105" s="22"/>
      <c r="E105" s="22"/>
      <c r="F105" s="22"/>
      <c r="G105" s="39"/>
      <c r="H105" s="159">
        <v>41990</v>
      </c>
      <c r="I105" s="132">
        <v>0.62</v>
      </c>
      <c r="J105" s="132">
        <v>1.61</v>
      </c>
      <c r="K105" s="132">
        <v>2.14</v>
      </c>
      <c r="L105" s="132">
        <v>2.74</v>
      </c>
      <c r="M105" s="14"/>
      <c r="N105" s="14"/>
      <c r="O105" s="14"/>
      <c r="P105" s="14"/>
      <c r="Q105" s="22"/>
      <c r="R105" s="22"/>
      <c r="S105" s="22"/>
      <c r="T105" s="22"/>
      <c r="U105" s="40"/>
      <c r="V105" s="22"/>
      <c r="AG105" s="69"/>
      <c r="AK105" s="14"/>
      <c r="AL105" s="110"/>
      <c r="AM105" s="110"/>
      <c r="AN105" s="110"/>
    </row>
    <row r="106" spans="1:40" x14ac:dyDescent="0.25">
      <c r="A106" s="14"/>
      <c r="B106" s="22"/>
      <c r="C106" s="22"/>
      <c r="D106" s="22"/>
      <c r="E106" s="22"/>
      <c r="F106" s="22"/>
      <c r="G106" s="39"/>
      <c r="H106" s="159">
        <v>41991</v>
      </c>
      <c r="I106" s="132">
        <v>0.67</v>
      </c>
      <c r="J106" s="132">
        <v>1.68</v>
      </c>
      <c r="K106" s="132">
        <v>2.2200000000000002</v>
      </c>
      <c r="L106" s="132">
        <v>2.82</v>
      </c>
      <c r="M106" s="14"/>
      <c r="N106" s="14"/>
      <c r="O106" s="14"/>
      <c r="P106" s="14"/>
      <c r="Q106" s="22"/>
      <c r="R106" s="22"/>
      <c r="S106" s="22"/>
      <c r="T106" s="22"/>
      <c r="U106" s="40"/>
      <c r="V106" s="22"/>
      <c r="AG106" s="69"/>
      <c r="AK106" s="14"/>
      <c r="AL106" s="110"/>
      <c r="AM106" s="110"/>
      <c r="AN106" s="110"/>
    </row>
    <row r="107" spans="1:40" x14ac:dyDescent="0.25">
      <c r="A107" s="14"/>
      <c r="B107" s="22"/>
      <c r="C107" s="22"/>
      <c r="D107" s="22"/>
      <c r="E107" s="22"/>
      <c r="F107" s="22"/>
      <c r="G107" s="39"/>
      <c r="H107" s="159">
        <v>41992</v>
      </c>
      <c r="I107" s="132">
        <v>0.67</v>
      </c>
      <c r="J107" s="132">
        <v>1.66</v>
      </c>
      <c r="K107" s="132">
        <v>2.17</v>
      </c>
      <c r="L107" s="132">
        <v>2.77</v>
      </c>
      <c r="M107" s="14"/>
      <c r="N107" s="14"/>
      <c r="O107" s="14"/>
      <c r="P107" s="14"/>
      <c r="Q107" s="22"/>
      <c r="R107" s="22"/>
      <c r="S107" s="22"/>
      <c r="T107" s="22"/>
      <c r="U107" s="40"/>
      <c r="V107" s="22"/>
      <c r="AG107" s="69"/>
      <c r="AK107" s="14"/>
      <c r="AL107" s="110"/>
      <c r="AM107" s="110"/>
      <c r="AN107" s="110"/>
    </row>
    <row r="108" spans="1:40" x14ac:dyDescent="0.25">
      <c r="A108" s="14"/>
      <c r="B108" s="22"/>
      <c r="C108" s="22"/>
      <c r="D108" s="22"/>
      <c r="E108" s="22"/>
      <c r="F108" s="22"/>
      <c r="G108" s="39"/>
      <c r="H108" s="159">
        <v>41995</v>
      </c>
      <c r="I108" s="132">
        <v>0.71</v>
      </c>
      <c r="J108" s="132">
        <v>1.67</v>
      </c>
      <c r="K108" s="132">
        <v>2.17</v>
      </c>
      <c r="L108" s="132">
        <v>2.75</v>
      </c>
      <c r="M108" s="14"/>
      <c r="N108" s="14"/>
      <c r="O108" s="14"/>
      <c r="P108" s="14"/>
      <c r="Q108" s="22"/>
      <c r="R108" s="22"/>
      <c r="S108" s="22"/>
      <c r="T108" s="22"/>
      <c r="U108" s="40"/>
      <c r="V108" s="22"/>
      <c r="AG108" s="69"/>
      <c r="AK108" s="14"/>
      <c r="AL108" s="110"/>
      <c r="AM108" s="110"/>
      <c r="AN108" s="110"/>
    </row>
    <row r="109" spans="1:40" x14ac:dyDescent="0.25">
      <c r="A109" s="14"/>
      <c r="B109" s="22"/>
      <c r="C109" s="22"/>
      <c r="D109" s="22"/>
      <c r="E109" s="22"/>
      <c r="F109" s="22"/>
      <c r="G109" s="39"/>
      <c r="H109" s="159">
        <v>41996</v>
      </c>
      <c r="I109" s="132">
        <v>0.73</v>
      </c>
      <c r="J109" s="132">
        <v>1.76</v>
      </c>
      <c r="K109" s="132">
        <v>2.2599999999999998</v>
      </c>
      <c r="L109" s="132">
        <v>2.85</v>
      </c>
      <c r="M109" s="14"/>
      <c r="N109" s="14"/>
      <c r="O109" s="14"/>
      <c r="P109" s="14"/>
      <c r="Q109" s="22"/>
      <c r="R109" s="22"/>
      <c r="S109" s="22"/>
      <c r="T109" s="22"/>
      <c r="U109" s="40"/>
      <c r="V109" s="22"/>
      <c r="AG109" s="69"/>
      <c r="AK109" s="14"/>
      <c r="AL109" s="110"/>
      <c r="AM109" s="110"/>
      <c r="AN109" s="110"/>
    </row>
    <row r="110" spans="1:40" x14ac:dyDescent="0.25">
      <c r="A110" s="14"/>
      <c r="B110" s="22"/>
      <c r="C110" s="22"/>
      <c r="D110" s="22"/>
      <c r="E110" s="22"/>
      <c r="F110" s="22"/>
      <c r="G110" s="39"/>
      <c r="H110" s="159">
        <v>41997</v>
      </c>
      <c r="I110" s="132">
        <v>0.73</v>
      </c>
      <c r="J110" s="132">
        <v>1.76</v>
      </c>
      <c r="K110" s="132">
        <v>2.27</v>
      </c>
      <c r="L110" s="132">
        <v>2.83</v>
      </c>
      <c r="M110" s="14"/>
      <c r="N110" s="14"/>
      <c r="O110" s="14"/>
      <c r="P110" s="14"/>
      <c r="Q110" s="22"/>
      <c r="R110" s="22"/>
      <c r="S110" s="22"/>
      <c r="T110" s="22"/>
      <c r="U110" s="40"/>
      <c r="V110" s="22"/>
      <c r="AG110" s="69"/>
      <c r="AK110" s="14"/>
      <c r="AL110" s="110"/>
      <c r="AM110" s="110"/>
      <c r="AN110" s="110"/>
    </row>
    <row r="111" spans="1:40" x14ac:dyDescent="0.25">
      <c r="A111" s="14"/>
      <c r="B111" s="22"/>
      <c r="C111" s="22"/>
      <c r="D111" s="22"/>
      <c r="E111" s="22"/>
      <c r="F111" s="22"/>
      <c r="G111" s="39"/>
      <c r="H111" s="159">
        <v>41998</v>
      </c>
      <c r="I111" s="132" t="s">
        <v>191</v>
      </c>
      <c r="J111" s="132" t="s">
        <v>191</v>
      </c>
      <c r="K111" s="132" t="s">
        <v>191</v>
      </c>
      <c r="L111" s="132" t="s">
        <v>191</v>
      </c>
      <c r="M111" s="14"/>
      <c r="N111" s="14"/>
      <c r="O111" s="14"/>
      <c r="P111" s="14"/>
      <c r="Q111" s="22"/>
      <c r="R111" s="22"/>
      <c r="S111" s="22"/>
      <c r="T111" s="22"/>
      <c r="U111" s="40"/>
      <c r="V111" s="22"/>
      <c r="AG111" s="69"/>
      <c r="AK111" s="14"/>
      <c r="AL111" s="110"/>
      <c r="AM111" s="110"/>
      <c r="AN111" s="110"/>
    </row>
    <row r="112" spans="1:40" x14ac:dyDescent="0.25">
      <c r="A112" s="14"/>
      <c r="B112" s="22"/>
      <c r="C112" s="22"/>
      <c r="D112" s="22"/>
      <c r="E112" s="22"/>
      <c r="F112" s="22"/>
      <c r="G112" s="39"/>
      <c r="H112" s="159">
        <v>41999</v>
      </c>
      <c r="I112" s="132">
        <v>0.73</v>
      </c>
      <c r="J112" s="132">
        <v>1.75</v>
      </c>
      <c r="K112" s="132">
        <v>2.25</v>
      </c>
      <c r="L112" s="132">
        <v>2.81</v>
      </c>
      <c r="M112" s="14"/>
      <c r="N112" s="14"/>
      <c r="O112" s="14"/>
      <c r="P112" s="14"/>
      <c r="Q112" s="22"/>
      <c r="R112" s="22"/>
      <c r="S112" s="22"/>
      <c r="T112" s="22"/>
      <c r="U112" s="40"/>
      <c r="V112" s="22"/>
      <c r="AG112" s="69"/>
      <c r="AK112" s="14"/>
      <c r="AL112" s="110"/>
      <c r="AM112" s="110"/>
      <c r="AN112" s="110"/>
    </row>
    <row r="113" spans="1:40" x14ac:dyDescent="0.25">
      <c r="A113" s="14"/>
      <c r="B113" s="22"/>
      <c r="C113" s="22"/>
      <c r="D113" s="22"/>
      <c r="E113" s="22"/>
      <c r="F113" s="22"/>
      <c r="G113" s="39"/>
      <c r="H113" s="159">
        <v>42002</v>
      </c>
      <c r="I113" s="132">
        <v>0.72</v>
      </c>
      <c r="J113" s="132">
        <v>1.72</v>
      </c>
      <c r="K113" s="132">
        <v>2.2200000000000002</v>
      </c>
      <c r="L113" s="132">
        <v>2.78</v>
      </c>
      <c r="M113" s="14"/>
      <c r="N113" s="14"/>
      <c r="O113" s="14"/>
      <c r="P113" s="14"/>
      <c r="Q113" s="22"/>
      <c r="R113" s="22"/>
      <c r="S113" s="22"/>
      <c r="T113" s="22"/>
      <c r="U113" s="40"/>
      <c r="V113" s="22"/>
      <c r="AG113" s="69"/>
      <c r="AK113" s="14"/>
      <c r="AL113" s="14"/>
      <c r="AM113" s="14"/>
      <c r="AN113" s="14"/>
    </row>
    <row r="114" spans="1:40" x14ac:dyDescent="0.25">
      <c r="A114" s="14"/>
      <c r="B114" s="22"/>
      <c r="C114" s="22"/>
      <c r="D114" s="22"/>
      <c r="E114" s="22"/>
      <c r="F114" s="22"/>
      <c r="G114" s="39"/>
      <c r="H114" s="159">
        <v>42003</v>
      </c>
      <c r="I114" s="132">
        <v>0.69</v>
      </c>
      <c r="J114" s="132">
        <v>1.68</v>
      </c>
      <c r="K114" s="132">
        <v>2.2000000000000002</v>
      </c>
      <c r="L114" s="132">
        <v>2.76</v>
      </c>
      <c r="M114" s="14"/>
      <c r="N114" s="14"/>
      <c r="O114" s="14"/>
      <c r="P114" s="14"/>
      <c r="Q114" s="22"/>
      <c r="R114" s="22"/>
      <c r="S114" s="22"/>
      <c r="T114" s="22"/>
      <c r="U114" s="40"/>
      <c r="V114" s="22"/>
      <c r="AG114" s="69"/>
      <c r="AJ114" s="162"/>
      <c r="AK114" s="14"/>
      <c r="AL114" s="163"/>
      <c r="AM114" s="163"/>
      <c r="AN114" s="163"/>
    </row>
    <row r="115" spans="1:40" x14ac:dyDescent="0.25">
      <c r="A115" s="14"/>
      <c r="B115" s="22"/>
      <c r="C115" s="22"/>
      <c r="D115" s="22"/>
      <c r="E115" s="22"/>
      <c r="F115" s="22"/>
      <c r="G115" s="39"/>
      <c r="H115" s="159">
        <v>42004</v>
      </c>
      <c r="I115" s="132">
        <v>0.67</v>
      </c>
      <c r="J115" s="132">
        <v>1.65</v>
      </c>
      <c r="K115" s="132">
        <v>2.17</v>
      </c>
      <c r="L115" s="132">
        <v>2.75</v>
      </c>
      <c r="M115" s="14"/>
      <c r="N115" s="14"/>
      <c r="O115" s="14"/>
      <c r="P115" s="14"/>
      <c r="Q115" s="22"/>
      <c r="R115" s="22"/>
      <c r="S115" s="22"/>
      <c r="T115" s="22"/>
      <c r="U115" s="40"/>
      <c r="V115" s="22"/>
      <c r="AG115" s="69"/>
      <c r="AK115" s="14"/>
      <c r="AL115" s="13"/>
      <c r="AM115" s="13"/>
      <c r="AN115" s="13"/>
    </row>
    <row r="116" spans="1:40" x14ac:dyDescent="0.25">
      <c r="A116" s="14"/>
      <c r="B116" s="22"/>
      <c r="C116" s="22"/>
      <c r="D116" s="22"/>
      <c r="E116" s="22"/>
      <c r="F116" s="22"/>
      <c r="G116" s="39"/>
      <c r="H116" s="14"/>
      <c r="I116" s="22"/>
      <c r="J116" s="22"/>
      <c r="K116" s="14"/>
      <c r="L116" s="14"/>
      <c r="M116" s="14"/>
      <c r="N116" s="14"/>
      <c r="O116" s="14"/>
      <c r="P116" s="14"/>
      <c r="Q116" s="22"/>
      <c r="R116" s="22"/>
      <c r="S116" s="22"/>
      <c r="T116" s="22"/>
      <c r="U116" s="40"/>
      <c r="V116" s="22"/>
      <c r="AG116" s="69"/>
      <c r="AJ116" s="162"/>
      <c r="AK116" s="14"/>
      <c r="AL116" s="13"/>
      <c r="AM116" s="13"/>
      <c r="AN116" s="13"/>
    </row>
    <row r="117" spans="1:40" x14ac:dyDescent="0.25">
      <c r="A117" s="14"/>
      <c r="B117" s="22"/>
      <c r="C117" s="22"/>
      <c r="D117" s="22"/>
      <c r="E117" s="22"/>
      <c r="F117" s="22"/>
      <c r="G117" s="39"/>
      <c r="H117" s="14"/>
      <c r="I117" s="22"/>
      <c r="J117" s="22"/>
      <c r="K117" s="14"/>
      <c r="L117" s="14"/>
      <c r="M117" s="14"/>
      <c r="N117" s="14"/>
      <c r="O117" s="14"/>
      <c r="P117" s="14"/>
      <c r="Q117" s="22"/>
      <c r="R117" s="22"/>
      <c r="S117" s="22"/>
      <c r="T117" s="22"/>
      <c r="U117" s="40"/>
      <c r="V117" s="22"/>
      <c r="AG117" s="69"/>
      <c r="AK117" s="14"/>
      <c r="AL117" s="14"/>
      <c r="AM117" s="14"/>
      <c r="AN117" s="14"/>
    </row>
    <row r="118" spans="1:40" x14ac:dyDescent="0.25">
      <c r="A118" s="14"/>
      <c r="B118" s="22"/>
      <c r="C118" s="22"/>
      <c r="D118" s="22"/>
      <c r="E118" s="22"/>
      <c r="F118" s="22"/>
      <c r="G118" s="39"/>
      <c r="H118" s="14"/>
      <c r="I118" s="22"/>
      <c r="J118" s="22"/>
      <c r="K118" s="14"/>
      <c r="L118" s="14"/>
      <c r="M118" s="14"/>
      <c r="N118" s="14"/>
      <c r="O118" s="14"/>
      <c r="P118" s="14"/>
      <c r="Q118" s="22"/>
      <c r="R118" s="22"/>
      <c r="S118" s="22"/>
      <c r="T118" s="22"/>
      <c r="U118" s="40"/>
      <c r="V118" s="22"/>
      <c r="AG118" s="69"/>
      <c r="AJ118" s="162"/>
      <c r="AK118" s="14"/>
      <c r="AL118" s="163"/>
      <c r="AM118" s="163"/>
      <c r="AN118" s="163"/>
    </row>
    <row r="119" spans="1:40" x14ac:dyDescent="0.25">
      <c r="A119" s="14"/>
      <c r="B119" s="22"/>
      <c r="C119" s="22"/>
      <c r="D119" s="22"/>
      <c r="E119" s="22"/>
      <c r="F119" s="22"/>
      <c r="G119" s="39"/>
      <c r="H119" s="14"/>
      <c r="I119" s="22"/>
      <c r="J119" s="22"/>
      <c r="K119" s="14"/>
      <c r="L119" s="14"/>
      <c r="M119" s="14"/>
      <c r="N119" s="14"/>
      <c r="O119" s="14"/>
      <c r="P119" s="14"/>
      <c r="Q119" s="22"/>
      <c r="R119" s="22"/>
      <c r="S119" s="22"/>
      <c r="T119" s="22"/>
      <c r="U119" s="40"/>
      <c r="V119" s="22"/>
      <c r="AG119" s="69"/>
      <c r="AK119" s="14"/>
      <c r="AL119" s="14"/>
      <c r="AM119" s="14"/>
      <c r="AN119" s="14"/>
    </row>
    <row r="120" spans="1:40" x14ac:dyDescent="0.25">
      <c r="A120" s="14"/>
      <c r="B120" s="22"/>
      <c r="C120" s="22"/>
      <c r="D120" s="22"/>
      <c r="E120" s="22"/>
      <c r="F120" s="22"/>
      <c r="G120" s="39"/>
      <c r="H120" s="14"/>
      <c r="I120" s="22"/>
      <c r="J120" s="22"/>
      <c r="K120" s="14"/>
      <c r="L120" s="14"/>
      <c r="M120" s="14"/>
      <c r="N120" s="14"/>
      <c r="O120" s="14"/>
      <c r="P120" s="14"/>
      <c r="Q120" s="22"/>
      <c r="R120" s="22"/>
      <c r="S120" s="22"/>
      <c r="T120" s="22"/>
      <c r="U120" s="40"/>
      <c r="V120" s="22"/>
      <c r="AD120" s="69"/>
      <c r="AE120" s="69"/>
      <c r="AF120" s="69"/>
      <c r="AG120" s="69"/>
      <c r="AK120" s="14"/>
      <c r="AL120" s="14"/>
      <c r="AM120" s="14"/>
      <c r="AN120" s="14"/>
    </row>
    <row r="121" spans="1:40" x14ac:dyDescent="0.25">
      <c r="A121" s="14"/>
      <c r="B121" s="22"/>
      <c r="C121" s="22"/>
      <c r="D121" s="22"/>
      <c r="E121" s="22"/>
      <c r="F121" s="22"/>
      <c r="G121" s="39"/>
      <c r="H121" s="14"/>
      <c r="I121" s="22"/>
      <c r="J121" s="22"/>
      <c r="K121" s="14"/>
      <c r="L121" s="14"/>
      <c r="M121" s="14"/>
      <c r="N121" s="14"/>
      <c r="O121" s="14"/>
      <c r="P121" s="14"/>
      <c r="Q121" s="22"/>
      <c r="R121" s="22"/>
      <c r="S121" s="22"/>
      <c r="T121" s="22"/>
      <c r="U121" s="40"/>
      <c r="V121" s="22"/>
      <c r="AD121" s="69"/>
      <c r="AE121" s="69"/>
      <c r="AF121" s="69"/>
      <c r="AG121" s="69"/>
    </row>
    <row r="122" spans="1:40" x14ac:dyDescent="0.25">
      <c r="A122" s="14"/>
      <c r="B122" s="22"/>
      <c r="C122" s="22"/>
      <c r="D122" s="22"/>
      <c r="E122" s="22"/>
      <c r="F122" s="22"/>
      <c r="G122" s="39"/>
      <c r="H122" s="14"/>
      <c r="I122" s="22"/>
      <c r="J122" s="22"/>
      <c r="K122" s="14"/>
      <c r="L122" s="14"/>
      <c r="M122" s="14"/>
      <c r="N122" s="14"/>
      <c r="O122" s="14"/>
      <c r="P122" s="14"/>
      <c r="Q122" s="22"/>
      <c r="R122" s="22"/>
      <c r="S122" s="22"/>
      <c r="T122" s="22"/>
      <c r="U122" s="40"/>
      <c r="V122" s="22"/>
      <c r="AD122" s="69"/>
      <c r="AE122" s="69"/>
      <c r="AF122" s="69"/>
      <c r="AG122" s="69"/>
    </row>
    <row r="123" spans="1:40" ht="15.75" thickBot="1" x14ac:dyDescent="0.3">
      <c r="A123" s="14"/>
      <c r="B123" s="22"/>
      <c r="C123" s="22"/>
      <c r="D123" s="22"/>
      <c r="E123" s="22"/>
      <c r="F123" s="22"/>
      <c r="G123" s="47"/>
      <c r="H123" s="164"/>
      <c r="I123" s="24"/>
      <c r="J123" s="24"/>
      <c r="K123" s="24"/>
      <c r="L123" s="24"/>
      <c r="M123" s="24"/>
      <c r="N123" s="24"/>
      <c r="O123" s="24"/>
      <c r="P123" s="25"/>
      <c r="Q123" s="24"/>
      <c r="R123" s="24"/>
      <c r="S123" s="24"/>
      <c r="T123" s="24"/>
      <c r="U123" s="48"/>
      <c r="V123" s="22"/>
      <c r="AD123" s="69"/>
      <c r="AE123" s="69"/>
      <c r="AF123" s="69"/>
      <c r="AG123" s="69"/>
    </row>
    <row r="124" spans="1:40" x14ac:dyDescent="0.25">
      <c r="A124" s="14"/>
      <c r="B124" s="22"/>
      <c r="C124" s="22"/>
      <c r="D124" s="22"/>
      <c r="E124" s="22"/>
      <c r="F124" s="22"/>
      <c r="G124" s="22"/>
      <c r="H124" s="165" t="s">
        <v>192</v>
      </c>
      <c r="J124" s="22"/>
      <c r="Q124" s="22"/>
      <c r="R124" s="22"/>
      <c r="S124" s="22"/>
      <c r="T124" s="22"/>
      <c r="U124" s="22"/>
      <c r="V124" s="22"/>
      <c r="AD124" s="69"/>
      <c r="AE124" s="69"/>
      <c r="AF124" s="69"/>
      <c r="AG124" s="69"/>
    </row>
    <row r="125" spans="1:40" x14ac:dyDescent="0.25">
      <c r="A125" s="14"/>
      <c r="B125" s="22"/>
      <c r="C125" s="22"/>
      <c r="D125" s="22"/>
      <c r="E125" s="22"/>
      <c r="F125" s="22"/>
      <c r="G125" s="22"/>
      <c r="H125" s="51" t="s">
        <v>193</v>
      </c>
      <c r="J125" s="22"/>
      <c r="Q125" s="22"/>
      <c r="R125" s="22"/>
      <c r="S125" s="22"/>
      <c r="T125" s="22"/>
      <c r="U125" s="22"/>
      <c r="V125" s="22"/>
      <c r="AD125" s="69"/>
      <c r="AE125" s="69"/>
      <c r="AF125" s="69"/>
      <c r="AG125" s="69"/>
    </row>
    <row r="126" spans="1:40" x14ac:dyDescent="0.25">
      <c r="A126" s="14"/>
      <c r="B126" s="22"/>
      <c r="C126" s="22"/>
      <c r="D126" s="22"/>
      <c r="E126" s="22"/>
      <c r="F126" s="22"/>
      <c r="G126" s="22"/>
      <c r="H126" s="166" t="s">
        <v>194</v>
      </c>
      <c r="I126" s="22"/>
      <c r="J126" s="22"/>
      <c r="Q126" s="22"/>
      <c r="R126" s="22"/>
      <c r="S126" s="22"/>
      <c r="T126" s="22"/>
      <c r="U126" s="22"/>
      <c r="V126" s="22"/>
      <c r="AD126" s="69"/>
      <c r="AE126" s="69"/>
      <c r="AF126" s="69"/>
      <c r="AG126" s="69"/>
    </row>
    <row r="127" spans="1:40" x14ac:dyDescent="0.25">
      <c r="A127" s="14"/>
      <c r="B127" s="22"/>
      <c r="C127" s="22"/>
      <c r="D127" s="22"/>
      <c r="E127" s="22"/>
      <c r="F127" s="22"/>
      <c r="G127" s="22"/>
      <c r="H127" s="22"/>
      <c r="I127" s="22"/>
      <c r="J127" s="22"/>
      <c r="Q127" s="22"/>
      <c r="R127" s="22"/>
      <c r="S127" s="22"/>
      <c r="T127" s="22"/>
      <c r="U127" s="22"/>
      <c r="V127" s="22"/>
      <c r="AD127" s="69"/>
      <c r="AE127" s="69"/>
      <c r="AF127" s="69"/>
      <c r="AG127" s="69"/>
    </row>
    <row r="128" spans="1:40" x14ac:dyDescent="0.25">
      <c r="A128" s="14"/>
      <c r="B128" s="22"/>
      <c r="C128" s="22"/>
      <c r="D128" s="22"/>
      <c r="E128" s="22"/>
      <c r="F128" s="22"/>
      <c r="G128" s="22"/>
      <c r="H128" s="22"/>
      <c r="I128" s="22"/>
      <c r="J128" s="22"/>
      <c r="Q128" s="22"/>
      <c r="R128" s="22"/>
      <c r="S128" s="22"/>
      <c r="T128" s="22"/>
      <c r="U128" s="22"/>
      <c r="V128" s="22"/>
      <c r="AD128" s="69"/>
      <c r="AE128" s="69"/>
      <c r="AF128" s="69"/>
      <c r="AG128" s="69"/>
    </row>
    <row r="129" spans="1:33" x14ac:dyDescent="0.25">
      <c r="A129" s="14"/>
      <c r="B129" s="22"/>
      <c r="C129" s="22"/>
      <c r="D129" s="22"/>
      <c r="E129" s="22"/>
      <c r="F129" s="22"/>
      <c r="G129" s="22"/>
      <c r="H129" s="22"/>
      <c r="I129" s="22"/>
      <c r="J129" s="22"/>
      <c r="Q129" s="22"/>
      <c r="R129" s="22"/>
      <c r="S129" s="22"/>
      <c r="T129" s="22"/>
      <c r="U129" s="22"/>
      <c r="V129" s="22"/>
      <c r="AD129" s="69"/>
      <c r="AE129" s="69"/>
      <c r="AF129" s="69"/>
      <c r="AG129" s="69"/>
    </row>
    <row r="130" spans="1:33" x14ac:dyDescent="0.25">
      <c r="A130" s="14"/>
      <c r="B130" s="22"/>
      <c r="C130" s="22"/>
      <c r="D130" s="22"/>
      <c r="E130" s="22"/>
      <c r="F130" s="22"/>
      <c r="G130" s="22"/>
      <c r="H130" s="22"/>
      <c r="I130" s="22"/>
      <c r="J130" s="22"/>
      <c r="P130" s="22"/>
      <c r="Q130" s="22"/>
      <c r="R130" s="22"/>
      <c r="S130" s="22"/>
      <c r="T130" s="22"/>
      <c r="U130" s="22"/>
      <c r="V130" s="22"/>
      <c r="AD130" s="69"/>
      <c r="AE130" s="69"/>
      <c r="AF130" s="69"/>
      <c r="AG130" s="69"/>
    </row>
    <row r="131" spans="1:33" x14ac:dyDescent="0.25">
      <c r="A131" s="14"/>
      <c r="B131" s="22"/>
      <c r="C131" s="22"/>
      <c r="D131" s="22"/>
      <c r="E131" s="22"/>
      <c r="F131" s="22"/>
      <c r="G131" s="22"/>
      <c r="H131" s="22"/>
      <c r="I131" s="22"/>
      <c r="J131" s="22"/>
      <c r="P131" s="22"/>
      <c r="Q131" s="22"/>
      <c r="R131" s="22"/>
      <c r="S131" s="22"/>
      <c r="T131" s="22"/>
      <c r="U131" s="22"/>
      <c r="V131" s="22"/>
      <c r="AD131" s="69"/>
      <c r="AE131" s="69"/>
      <c r="AF131" s="69"/>
      <c r="AG131" s="69"/>
    </row>
    <row r="132" spans="1:33" x14ac:dyDescent="0.25">
      <c r="A132" s="14"/>
      <c r="B132" s="22"/>
      <c r="C132" s="22"/>
      <c r="D132" s="22"/>
      <c r="E132" s="22"/>
      <c r="F132" s="22"/>
      <c r="G132" s="22"/>
      <c r="H132" s="22"/>
      <c r="I132" s="22"/>
      <c r="J132" s="22"/>
      <c r="P132" s="22"/>
      <c r="Q132" s="22"/>
      <c r="R132" s="22"/>
      <c r="S132" s="22"/>
      <c r="T132" s="22"/>
      <c r="U132" s="22"/>
      <c r="V132" s="22"/>
      <c r="AD132" s="69"/>
      <c r="AE132" s="69"/>
      <c r="AF132" s="69"/>
      <c r="AG132" s="69"/>
    </row>
    <row r="133" spans="1:33" x14ac:dyDescent="0.25">
      <c r="A133" s="14"/>
      <c r="B133" s="22"/>
      <c r="C133" s="22"/>
      <c r="D133" s="22"/>
      <c r="E133" s="22"/>
      <c r="F133" s="22"/>
      <c r="G133" s="22"/>
      <c r="H133" s="22"/>
      <c r="I133" s="22"/>
      <c r="J133" s="22"/>
      <c r="P133" s="22"/>
      <c r="Q133" s="22"/>
      <c r="R133" s="22"/>
      <c r="S133" s="22"/>
      <c r="T133" s="22"/>
      <c r="U133" s="22"/>
      <c r="V133" s="22"/>
      <c r="AB133" s="29"/>
      <c r="AD133" s="69"/>
      <c r="AE133" s="69"/>
      <c r="AF133" s="69"/>
      <c r="AG133" s="69"/>
    </row>
    <row r="134" spans="1:33" x14ac:dyDescent="0.25">
      <c r="D134" s="22"/>
      <c r="E134" s="22"/>
      <c r="F134" s="22"/>
      <c r="G134" s="22"/>
      <c r="H134" s="22"/>
      <c r="I134" s="22"/>
      <c r="J134" s="22"/>
      <c r="P134" s="22"/>
      <c r="Q134" s="22"/>
      <c r="R134" s="22"/>
      <c r="S134" s="22"/>
      <c r="T134" s="22"/>
      <c r="U134" s="22"/>
      <c r="V134" s="22"/>
      <c r="AB134" s="29"/>
      <c r="AD134" s="69"/>
      <c r="AE134" s="69"/>
      <c r="AF134" s="69"/>
      <c r="AG134" s="69"/>
    </row>
    <row r="135" spans="1:33" x14ac:dyDescent="0.25">
      <c r="D135" s="22"/>
      <c r="E135" s="22"/>
      <c r="F135" s="22"/>
      <c r="G135" s="22"/>
      <c r="H135" s="22"/>
      <c r="I135" s="22"/>
      <c r="J135" s="22"/>
      <c r="P135" s="22"/>
      <c r="Q135" s="22"/>
      <c r="R135" s="22"/>
      <c r="S135" s="22"/>
      <c r="T135" s="22"/>
      <c r="U135" s="22"/>
      <c r="V135" s="22"/>
      <c r="AB135" s="29"/>
      <c r="AD135" s="69"/>
      <c r="AE135" s="69"/>
      <c r="AF135" s="69"/>
      <c r="AG135" s="69"/>
    </row>
    <row r="136" spans="1:33" x14ac:dyDescent="0.25">
      <c r="D136" s="22"/>
      <c r="E136" s="22"/>
      <c r="F136" s="22"/>
      <c r="G136" s="22"/>
      <c r="H136" s="22"/>
      <c r="I136" s="22"/>
      <c r="J136" s="22"/>
      <c r="P136" s="22"/>
      <c r="Q136" s="22"/>
      <c r="R136" s="22"/>
      <c r="S136" s="22"/>
      <c r="T136" s="22"/>
      <c r="U136" s="22"/>
      <c r="V136" s="22"/>
      <c r="AB136" s="29"/>
      <c r="AD136" s="69"/>
      <c r="AE136" s="69"/>
      <c r="AF136" s="69"/>
      <c r="AG136" s="69"/>
    </row>
    <row r="137" spans="1:33" x14ac:dyDescent="0.25">
      <c r="D137" s="22"/>
      <c r="E137" s="22"/>
      <c r="F137" s="22"/>
      <c r="G137" s="22"/>
      <c r="H137" s="22"/>
      <c r="I137" s="22"/>
      <c r="J137" s="22"/>
      <c r="P137" s="22"/>
      <c r="Q137" s="22"/>
      <c r="R137" s="22"/>
      <c r="S137" s="22"/>
      <c r="T137" s="22"/>
      <c r="U137" s="22"/>
      <c r="V137" s="22"/>
      <c r="AB137" s="29"/>
      <c r="AD137" s="69"/>
      <c r="AE137" s="69"/>
      <c r="AF137" s="69"/>
      <c r="AG137" s="69"/>
    </row>
    <row r="138" spans="1:33" x14ac:dyDescent="0.25">
      <c r="D138" s="14"/>
      <c r="E138" s="14"/>
      <c r="F138" s="14"/>
      <c r="G138" s="22"/>
      <c r="H138" s="22"/>
      <c r="I138" s="22"/>
      <c r="J138" s="22"/>
      <c r="P138" s="22"/>
      <c r="Q138" s="22"/>
      <c r="R138" s="22"/>
      <c r="S138" s="22"/>
      <c r="T138" s="22"/>
      <c r="U138" s="22"/>
      <c r="V138" s="14"/>
    </row>
    <row r="139" spans="1:33" x14ac:dyDescent="0.25">
      <c r="D139" s="14"/>
      <c r="E139" s="14"/>
      <c r="F139" s="14"/>
      <c r="G139" s="22"/>
      <c r="H139" s="22"/>
      <c r="I139" s="22"/>
      <c r="J139" s="22"/>
      <c r="P139" s="22"/>
      <c r="Q139" s="22"/>
      <c r="R139" s="22"/>
      <c r="S139" s="22"/>
      <c r="T139" s="22"/>
      <c r="U139" s="22"/>
      <c r="V139" s="14"/>
    </row>
    <row r="140" spans="1:33" x14ac:dyDescent="0.25">
      <c r="D140" s="14"/>
      <c r="E140" s="14"/>
      <c r="F140" s="14"/>
      <c r="G140" s="22"/>
      <c r="H140" s="22"/>
      <c r="I140" s="22"/>
      <c r="J140" s="22"/>
      <c r="P140" s="22"/>
      <c r="Q140" s="22"/>
      <c r="R140" s="22"/>
      <c r="S140" s="22"/>
      <c r="T140" s="22"/>
      <c r="U140" s="22"/>
      <c r="V140" s="14"/>
    </row>
    <row r="141" spans="1:33" x14ac:dyDescent="0.25">
      <c r="D141" s="14"/>
      <c r="E141" s="14"/>
      <c r="F141" s="14"/>
      <c r="G141" s="22"/>
      <c r="H141" s="22"/>
      <c r="I141" s="22"/>
      <c r="J141" s="22"/>
      <c r="P141" s="22"/>
      <c r="Q141" s="22"/>
      <c r="R141" s="22"/>
      <c r="S141" s="22"/>
      <c r="T141" s="22"/>
      <c r="U141" s="22"/>
      <c r="V141" s="14"/>
    </row>
    <row r="142" spans="1:33" x14ac:dyDescent="0.25">
      <c r="A142" s="14"/>
      <c r="B142" s="14"/>
      <c r="C142" s="14"/>
      <c r="D142" s="14"/>
      <c r="E142" s="14"/>
      <c r="F142" s="14"/>
      <c r="G142" s="22"/>
      <c r="H142" s="22"/>
      <c r="I142" s="22"/>
      <c r="J142" s="22"/>
      <c r="P142" s="22"/>
      <c r="Q142" s="22"/>
      <c r="R142" s="22"/>
      <c r="S142" s="22"/>
      <c r="T142" s="22"/>
      <c r="U142" s="22"/>
      <c r="V142" s="14"/>
    </row>
    <row r="143" spans="1:33" x14ac:dyDescent="0.25">
      <c r="A143" s="14"/>
      <c r="B143" s="14"/>
      <c r="C143" s="14"/>
      <c r="D143" s="14"/>
      <c r="E143" s="14"/>
      <c r="F143" s="14"/>
      <c r="G143" s="22"/>
      <c r="H143" s="22"/>
      <c r="I143" s="22"/>
      <c r="J143" s="22"/>
      <c r="P143" s="22"/>
      <c r="Q143" s="22"/>
      <c r="R143" s="22"/>
      <c r="S143" s="22"/>
      <c r="T143" s="22"/>
      <c r="U143" s="22"/>
      <c r="V143" s="14"/>
    </row>
    <row r="144" spans="1:33" x14ac:dyDescent="0.25">
      <c r="A144" s="14"/>
      <c r="B144" s="14"/>
      <c r="C144" s="14"/>
      <c r="D144" s="14"/>
      <c r="E144" s="14"/>
      <c r="F144" s="14"/>
      <c r="G144" s="22"/>
      <c r="H144" s="22"/>
      <c r="I144" s="22"/>
      <c r="J144" s="22"/>
      <c r="P144" s="22"/>
      <c r="Q144" s="22"/>
      <c r="R144" s="22"/>
      <c r="S144" s="22"/>
      <c r="T144" s="22"/>
      <c r="U144" s="22"/>
      <c r="V144" s="14"/>
    </row>
    <row r="145" spans="1:22" x14ac:dyDescent="0.25">
      <c r="A145" s="14"/>
      <c r="B145" s="14"/>
      <c r="C145" s="14"/>
      <c r="D145" s="14"/>
      <c r="E145" s="14"/>
      <c r="F145" s="14"/>
      <c r="G145" s="22"/>
      <c r="H145" s="22"/>
      <c r="I145" s="22"/>
      <c r="J145" s="22"/>
      <c r="P145" s="22"/>
      <c r="Q145" s="22"/>
      <c r="R145" s="22"/>
      <c r="S145" s="22"/>
      <c r="T145" s="22"/>
      <c r="U145" s="22"/>
      <c r="V145" s="14"/>
    </row>
    <row r="146" spans="1:22" x14ac:dyDescent="0.25">
      <c r="A146" s="14"/>
      <c r="B146" s="14"/>
      <c r="C146" s="14"/>
      <c r="D146" s="14"/>
      <c r="E146" s="14"/>
      <c r="F146" s="14"/>
      <c r="G146" s="22"/>
      <c r="H146" s="22"/>
      <c r="I146" s="22"/>
      <c r="J146" s="22"/>
      <c r="O146" s="22"/>
      <c r="P146" s="22"/>
      <c r="Q146" s="22"/>
      <c r="R146" s="22"/>
      <c r="S146" s="22"/>
      <c r="T146" s="22"/>
      <c r="U146" s="22"/>
      <c r="V146" s="14"/>
    </row>
    <row r="147" spans="1:22" x14ac:dyDescent="0.25">
      <c r="A147" s="14"/>
      <c r="B147" s="14"/>
      <c r="C147" s="14"/>
      <c r="D147" s="14"/>
      <c r="E147" s="14"/>
      <c r="F147" s="14"/>
      <c r="G147" s="22"/>
      <c r="H147" s="22"/>
      <c r="I147" s="22"/>
      <c r="J147" s="22"/>
      <c r="O147" s="22"/>
      <c r="P147" s="22"/>
      <c r="S147" s="22"/>
      <c r="T147" s="22"/>
      <c r="U147" s="22"/>
      <c r="V147" s="14"/>
    </row>
    <row r="148" spans="1:22" x14ac:dyDescent="0.25">
      <c r="A148" s="14"/>
      <c r="B148" s="14"/>
      <c r="C148" s="14"/>
      <c r="D148" s="14"/>
      <c r="E148" s="14"/>
      <c r="F148" s="14"/>
      <c r="G148" s="22"/>
      <c r="H148" s="22"/>
      <c r="I148" s="22"/>
      <c r="J148" s="22"/>
      <c r="O148" s="22"/>
      <c r="P148" s="22"/>
      <c r="S148" s="22"/>
      <c r="T148" s="22"/>
      <c r="U148" s="22"/>
      <c r="V148" s="14"/>
    </row>
    <row r="149" spans="1:22" x14ac:dyDescent="0.25">
      <c r="A149" s="14"/>
      <c r="B149" s="14"/>
      <c r="C149" s="14"/>
      <c r="D149" s="14"/>
      <c r="E149" s="14"/>
      <c r="F149" s="14"/>
      <c r="G149" s="22"/>
      <c r="H149" s="22"/>
      <c r="I149" s="22"/>
      <c r="J149" s="22"/>
      <c r="P149" s="22"/>
      <c r="S149" s="22"/>
      <c r="T149" s="22"/>
      <c r="U149" s="22"/>
      <c r="V149" s="14"/>
    </row>
    <row r="150" spans="1:22" x14ac:dyDescent="0.25">
      <c r="G150" s="22"/>
      <c r="H150" s="22"/>
      <c r="I150" s="22"/>
      <c r="J150" s="22"/>
      <c r="P150" s="22"/>
      <c r="S150" s="22"/>
      <c r="T150" s="22"/>
      <c r="U150" s="22"/>
    </row>
    <row r="151" spans="1:22" x14ac:dyDescent="0.25">
      <c r="G151" s="22"/>
      <c r="H151" s="22"/>
      <c r="I151" s="22"/>
      <c r="J151" s="22"/>
      <c r="P151" s="22"/>
      <c r="S151" s="22"/>
      <c r="T151" s="22"/>
      <c r="U151" s="22"/>
    </row>
    <row r="152" spans="1:22" x14ac:dyDescent="0.25">
      <c r="G152" s="22"/>
      <c r="H152" s="22"/>
      <c r="I152" s="22"/>
      <c r="J152" s="22"/>
      <c r="P152" s="22"/>
      <c r="S152" s="22"/>
      <c r="T152" s="22"/>
      <c r="U152" s="22"/>
    </row>
    <row r="153" spans="1:22" x14ac:dyDescent="0.25">
      <c r="G153" s="22"/>
      <c r="H153" s="22"/>
      <c r="I153" s="22"/>
      <c r="J153" s="22"/>
      <c r="P153" s="22"/>
      <c r="S153" s="22"/>
      <c r="T153" s="22"/>
      <c r="U153" s="22"/>
    </row>
    <row r="154" spans="1:22" x14ac:dyDescent="0.25">
      <c r="G154" s="22"/>
      <c r="H154" s="22"/>
      <c r="I154" s="22"/>
      <c r="J154" s="22"/>
      <c r="P154" s="22"/>
      <c r="S154" s="22"/>
      <c r="T154" s="22"/>
      <c r="U154" s="22"/>
    </row>
    <row r="155" spans="1:22" x14ac:dyDescent="0.25">
      <c r="G155" s="22"/>
      <c r="H155" s="22"/>
      <c r="I155" s="22"/>
      <c r="J155" s="22"/>
      <c r="P155" s="22"/>
      <c r="S155" s="22"/>
      <c r="T155" s="22"/>
      <c r="U155" s="22"/>
    </row>
    <row r="156" spans="1:22" x14ac:dyDescent="0.25">
      <c r="G156" s="22"/>
      <c r="H156" s="22"/>
      <c r="I156" s="22"/>
      <c r="J156" s="22"/>
      <c r="K156" s="158"/>
      <c r="S156" s="22"/>
      <c r="T156" s="22"/>
      <c r="U156" s="22"/>
    </row>
    <row r="157" spans="1:22" x14ac:dyDescent="0.25">
      <c r="G157" s="22"/>
      <c r="H157" s="22"/>
      <c r="I157" s="22"/>
      <c r="J157" s="22"/>
      <c r="K157" s="158"/>
      <c r="S157" s="22"/>
      <c r="T157" s="22"/>
      <c r="U157" s="22"/>
    </row>
    <row r="158" spans="1:22" x14ac:dyDescent="0.25">
      <c r="G158" s="22"/>
      <c r="H158" s="22"/>
      <c r="I158" s="22"/>
      <c r="J158" s="22"/>
      <c r="K158" s="158"/>
      <c r="S158" s="22"/>
      <c r="T158" s="22"/>
      <c r="U158" s="22"/>
    </row>
    <row r="159" spans="1:22" x14ac:dyDescent="0.25">
      <c r="G159" s="22"/>
      <c r="H159" s="22"/>
      <c r="I159" s="22"/>
      <c r="J159" s="22"/>
      <c r="K159" s="158"/>
      <c r="S159" s="22"/>
      <c r="T159" s="22"/>
      <c r="U159" s="22"/>
    </row>
    <row r="160" spans="1:22" x14ac:dyDescent="0.25">
      <c r="G160" s="22"/>
      <c r="H160" s="22"/>
      <c r="I160" s="22"/>
      <c r="J160" s="22"/>
      <c r="K160" s="158"/>
      <c r="S160" s="22"/>
      <c r="T160" s="22"/>
      <c r="U160" s="22"/>
    </row>
    <row r="161" spans="7:21" x14ac:dyDescent="0.25">
      <c r="G161" s="22"/>
      <c r="H161" s="22"/>
      <c r="I161" s="22"/>
      <c r="J161" s="22"/>
      <c r="K161" s="158"/>
      <c r="S161" s="22"/>
      <c r="T161" s="22"/>
      <c r="U161" s="22"/>
    </row>
    <row r="162" spans="7:21" x14ac:dyDescent="0.25">
      <c r="G162" s="22"/>
      <c r="H162" s="22"/>
      <c r="I162" s="22"/>
      <c r="J162" s="22"/>
      <c r="K162" s="158"/>
      <c r="S162" s="22"/>
      <c r="T162" s="22"/>
      <c r="U162" s="22"/>
    </row>
    <row r="163" spans="7:21" x14ac:dyDescent="0.25">
      <c r="G163" s="22"/>
      <c r="H163" s="22"/>
      <c r="I163" s="22"/>
      <c r="J163" s="22"/>
      <c r="K163" s="158"/>
      <c r="S163" s="22"/>
      <c r="T163" s="22"/>
      <c r="U163" s="22"/>
    </row>
    <row r="164" spans="7:21" x14ac:dyDescent="0.25">
      <c r="G164" s="22"/>
      <c r="H164" s="22"/>
      <c r="I164" s="22"/>
      <c r="J164" s="22"/>
      <c r="K164" s="158"/>
      <c r="S164" s="22"/>
      <c r="T164" s="22"/>
      <c r="U164" s="22"/>
    </row>
    <row r="165" spans="7:21" x14ac:dyDescent="0.25">
      <c r="G165" s="22"/>
      <c r="H165" s="22"/>
      <c r="I165" s="22"/>
      <c r="J165" s="22"/>
      <c r="K165" s="158"/>
      <c r="S165" s="22"/>
      <c r="T165" s="22"/>
      <c r="U165" s="22"/>
    </row>
    <row r="166" spans="7:21" x14ac:dyDescent="0.25">
      <c r="G166" s="22"/>
      <c r="H166" s="22"/>
      <c r="I166" s="22"/>
      <c r="J166" s="22"/>
      <c r="K166" s="158"/>
      <c r="S166" s="22"/>
      <c r="T166" s="22"/>
      <c r="U166" s="22"/>
    </row>
    <row r="167" spans="7:21" x14ac:dyDescent="0.25">
      <c r="G167" s="14"/>
      <c r="H167" s="14"/>
      <c r="I167" s="14"/>
      <c r="J167" s="14"/>
      <c r="K167" s="158"/>
      <c r="S167" s="14"/>
      <c r="T167" s="14"/>
      <c r="U167" s="14"/>
    </row>
    <row r="168" spans="7:21" x14ac:dyDescent="0.25">
      <c r="G168" s="14"/>
      <c r="H168" s="14"/>
      <c r="I168" s="14"/>
      <c r="J168" s="14"/>
      <c r="K168" s="158"/>
      <c r="S168" s="14"/>
      <c r="T168" s="14"/>
      <c r="U168" s="14"/>
    </row>
    <row r="169" spans="7:21" x14ac:dyDescent="0.25">
      <c r="G169" s="14"/>
      <c r="H169" s="14"/>
      <c r="I169" s="14"/>
      <c r="J169" s="14"/>
      <c r="K169" s="158"/>
      <c r="S169" s="14"/>
      <c r="T169" s="14"/>
      <c r="U169" s="14"/>
    </row>
    <row r="170" spans="7:21" x14ac:dyDescent="0.25">
      <c r="G170" s="14"/>
      <c r="H170" s="14"/>
      <c r="I170" s="14"/>
      <c r="J170" s="14"/>
      <c r="K170" s="158"/>
      <c r="S170" s="14"/>
      <c r="T170" s="14"/>
      <c r="U170" s="14"/>
    </row>
    <row r="171" spans="7:21" x14ac:dyDescent="0.25">
      <c r="G171" s="14"/>
      <c r="H171" s="14"/>
      <c r="I171" s="14"/>
      <c r="J171" s="14"/>
      <c r="K171" s="158"/>
      <c r="S171" s="14"/>
      <c r="T171" s="14"/>
      <c r="U171" s="14"/>
    </row>
    <row r="172" spans="7:21" x14ac:dyDescent="0.25"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7:21" x14ac:dyDescent="0.25"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7:21" x14ac:dyDescent="0.25"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7:21" x14ac:dyDescent="0.25"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7:21" x14ac:dyDescent="0.25"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7:21" x14ac:dyDescent="0.25"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7:21" x14ac:dyDescent="0.25"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</sheetData>
  <conditionalFormatting sqref="AD120:AF137 AK31:AK32 AG36 AN33 AN34:AO34 AN35 AN37 AN38:AO38 AN39 AD39:AG39 AG60:AG137 AG46:AG58 AE4:AG7 AG40:AG44 AE11:AG33">
    <cfRule type="cellIs" dxfId="6" priority="1" stopIfTrue="1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78"/>
  <sheetViews>
    <sheetView topLeftCell="A106" workbookViewId="0">
      <selection activeCell="A128" sqref="A128:A136"/>
    </sheetView>
  </sheetViews>
  <sheetFormatPr defaultRowHeight="15" x14ac:dyDescent="0.25"/>
  <cols>
    <col min="1" max="1" width="38.875" customWidth="1"/>
    <col min="2" max="4" width="9.125" customWidth="1"/>
    <col min="5" max="5" width="8.25" customWidth="1"/>
    <col min="6" max="7" width="9.125" customWidth="1"/>
    <col min="8" max="8" width="10.75" customWidth="1"/>
    <col min="9" max="22" width="9.125" customWidth="1"/>
    <col min="23" max="23" width="11.75" customWidth="1"/>
    <col min="34" max="34" width="12.75" customWidth="1"/>
    <col min="35" max="35" width="6.25" bestFit="1" customWidth="1"/>
    <col min="36" max="36" width="8.375" customWidth="1"/>
    <col min="37" max="37" width="5.125" customWidth="1"/>
    <col min="38" max="40" width="7.625" bestFit="1" customWidth="1"/>
    <col min="257" max="257" width="38.875" customWidth="1"/>
    <col min="258" max="260" width="9.125" customWidth="1"/>
    <col min="261" max="261" width="8.25" customWidth="1"/>
    <col min="262" max="263" width="9.125" customWidth="1"/>
    <col min="264" max="264" width="10.75" customWidth="1"/>
    <col min="265" max="278" width="9.125" customWidth="1"/>
    <col min="279" max="279" width="11.75" customWidth="1"/>
    <col min="290" max="290" width="12.75" customWidth="1"/>
    <col min="291" max="291" width="6.25" bestFit="1" customWidth="1"/>
    <col min="292" max="292" width="8.375" customWidth="1"/>
    <col min="293" max="293" width="5.125" customWidth="1"/>
    <col min="294" max="296" width="7.625" bestFit="1" customWidth="1"/>
    <col min="513" max="513" width="38.875" customWidth="1"/>
    <col min="514" max="516" width="9.125" customWidth="1"/>
    <col min="517" max="517" width="8.25" customWidth="1"/>
    <col min="518" max="519" width="9.125" customWidth="1"/>
    <col min="520" max="520" width="10.75" customWidth="1"/>
    <col min="521" max="534" width="9.125" customWidth="1"/>
    <col min="535" max="535" width="11.75" customWidth="1"/>
    <col min="546" max="546" width="12.75" customWidth="1"/>
    <col min="547" max="547" width="6.25" bestFit="1" customWidth="1"/>
    <col min="548" max="548" width="8.375" customWidth="1"/>
    <col min="549" max="549" width="5.125" customWidth="1"/>
    <col min="550" max="552" width="7.625" bestFit="1" customWidth="1"/>
    <col min="769" max="769" width="38.875" customWidth="1"/>
    <col min="770" max="772" width="9.125" customWidth="1"/>
    <col min="773" max="773" width="8.25" customWidth="1"/>
    <col min="774" max="775" width="9.125" customWidth="1"/>
    <col min="776" max="776" width="10.75" customWidth="1"/>
    <col min="777" max="790" width="9.125" customWidth="1"/>
    <col min="791" max="791" width="11.75" customWidth="1"/>
    <col min="802" max="802" width="12.75" customWidth="1"/>
    <col min="803" max="803" width="6.25" bestFit="1" customWidth="1"/>
    <col min="804" max="804" width="8.375" customWidth="1"/>
    <col min="805" max="805" width="5.125" customWidth="1"/>
    <col min="806" max="808" width="7.625" bestFit="1" customWidth="1"/>
    <col min="1025" max="1025" width="38.875" customWidth="1"/>
    <col min="1026" max="1028" width="9.125" customWidth="1"/>
    <col min="1029" max="1029" width="8.25" customWidth="1"/>
    <col min="1030" max="1031" width="9.125" customWidth="1"/>
    <col min="1032" max="1032" width="10.75" customWidth="1"/>
    <col min="1033" max="1046" width="9.125" customWidth="1"/>
    <col min="1047" max="1047" width="11.75" customWidth="1"/>
    <col min="1058" max="1058" width="12.75" customWidth="1"/>
    <col min="1059" max="1059" width="6.25" bestFit="1" customWidth="1"/>
    <col min="1060" max="1060" width="8.375" customWidth="1"/>
    <col min="1061" max="1061" width="5.125" customWidth="1"/>
    <col min="1062" max="1064" width="7.625" bestFit="1" customWidth="1"/>
    <col min="1281" max="1281" width="38.875" customWidth="1"/>
    <col min="1282" max="1284" width="9.125" customWidth="1"/>
    <col min="1285" max="1285" width="8.25" customWidth="1"/>
    <col min="1286" max="1287" width="9.125" customWidth="1"/>
    <col min="1288" max="1288" width="10.75" customWidth="1"/>
    <col min="1289" max="1302" width="9.125" customWidth="1"/>
    <col min="1303" max="1303" width="11.75" customWidth="1"/>
    <col min="1314" max="1314" width="12.75" customWidth="1"/>
    <col min="1315" max="1315" width="6.25" bestFit="1" customWidth="1"/>
    <col min="1316" max="1316" width="8.375" customWidth="1"/>
    <col min="1317" max="1317" width="5.125" customWidth="1"/>
    <col min="1318" max="1320" width="7.625" bestFit="1" customWidth="1"/>
    <col min="1537" max="1537" width="38.875" customWidth="1"/>
    <col min="1538" max="1540" width="9.125" customWidth="1"/>
    <col min="1541" max="1541" width="8.25" customWidth="1"/>
    <col min="1542" max="1543" width="9.125" customWidth="1"/>
    <col min="1544" max="1544" width="10.75" customWidth="1"/>
    <col min="1545" max="1558" width="9.125" customWidth="1"/>
    <col min="1559" max="1559" width="11.75" customWidth="1"/>
    <col min="1570" max="1570" width="12.75" customWidth="1"/>
    <col min="1571" max="1571" width="6.25" bestFit="1" customWidth="1"/>
    <col min="1572" max="1572" width="8.375" customWidth="1"/>
    <col min="1573" max="1573" width="5.125" customWidth="1"/>
    <col min="1574" max="1576" width="7.625" bestFit="1" customWidth="1"/>
    <col min="1793" max="1793" width="38.875" customWidth="1"/>
    <col min="1794" max="1796" width="9.125" customWidth="1"/>
    <col min="1797" max="1797" width="8.25" customWidth="1"/>
    <col min="1798" max="1799" width="9.125" customWidth="1"/>
    <col min="1800" max="1800" width="10.75" customWidth="1"/>
    <col min="1801" max="1814" width="9.125" customWidth="1"/>
    <col min="1815" max="1815" width="11.75" customWidth="1"/>
    <col min="1826" max="1826" width="12.75" customWidth="1"/>
    <col min="1827" max="1827" width="6.25" bestFit="1" customWidth="1"/>
    <col min="1828" max="1828" width="8.375" customWidth="1"/>
    <col min="1829" max="1829" width="5.125" customWidth="1"/>
    <col min="1830" max="1832" width="7.625" bestFit="1" customWidth="1"/>
    <col min="2049" max="2049" width="38.875" customWidth="1"/>
    <col min="2050" max="2052" width="9.125" customWidth="1"/>
    <col min="2053" max="2053" width="8.25" customWidth="1"/>
    <col min="2054" max="2055" width="9.125" customWidth="1"/>
    <col min="2056" max="2056" width="10.75" customWidth="1"/>
    <col min="2057" max="2070" width="9.125" customWidth="1"/>
    <col min="2071" max="2071" width="11.75" customWidth="1"/>
    <col min="2082" max="2082" width="12.75" customWidth="1"/>
    <col min="2083" max="2083" width="6.25" bestFit="1" customWidth="1"/>
    <col min="2084" max="2084" width="8.375" customWidth="1"/>
    <col min="2085" max="2085" width="5.125" customWidth="1"/>
    <col min="2086" max="2088" width="7.625" bestFit="1" customWidth="1"/>
    <col min="2305" max="2305" width="38.875" customWidth="1"/>
    <col min="2306" max="2308" width="9.125" customWidth="1"/>
    <col min="2309" max="2309" width="8.25" customWidth="1"/>
    <col min="2310" max="2311" width="9.125" customWidth="1"/>
    <col min="2312" max="2312" width="10.75" customWidth="1"/>
    <col min="2313" max="2326" width="9.125" customWidth="1"/>
    <col min="2327" max="2327" width="11.75" customWidth="1"/>
    <col min="2338" max="2338" width="12.75" customWidth="1"/>
    <col min="2339" max="2339" width="6.25" bestFit="1" customWidth="1"/>
    <col min="2340" max="2340" width="8.375" customWidth="1"/>
    <col min="2341" max="2341" width="5.125" customWidth="1"/>
    <col min="2342" max="2344" width="7.625" bestFit="1" customWidth="1"/>
    <col min="2561" max="2561" width="38.875" customWidth="1"/>
    <col min="2562" max="2564" width="9.125" customWidth="1"/>
    <col min="2565" max="2565" width="8.25" customWidth="1"/>
    <col min="2566" max="2567" width="9.125" customWidth="1"/>
    <col min="2568" max="2568" width="10.75" customWidth="1"/>
    <col min="2569" max="2582" width="9.125" customWidth="1"/>
    <col min="2583" max="2583" width="11.75" customWidth="1"/>
    <col min="2594" max="2594" width="12.75" customWidth="1"/>
    <col min="2595" max="2595" width="6.25" bestFit="1" customWidth="1"/>
    <col min="2596" max="2596" width="8.375" customWidth="1"/>
    <col min="2597" max="2597" width="5.125" customWidth="1"/>
    <col min="2598" max="2600" width="7.625" bestFit="1" customWidth="1"/>
    <col min="2817" max="2817" width="38.875" customWidth="1"/>
    <col min="2818" max="2820" width="9.125" customWidth="1"/>
    <col min="2821" max="2821" width="8.25" customWidth="1"/>
    <col min="2822" max="2823" width="9.125" customWidth="1"/>
    <col min="2824" max="2824" width="10.75" customWidth="1"/>
    <col min="2825" max="2838" width="9.125" customWidth="1"/>
    <col min="2839" max="2839" width="11.75" customWidth="1"/>
    <col min="2850" max="2850" width="12.75" customWidth="1"/>
    <col min="2851" max="2851" width="6.25" bestFit="1" customWidth="1"/>
    <col min="2852" max="2852" width="8.375" customWidth="1"/>
    <col min="2853" max="2853" width="5.125" customWidth="1"/>
    <col min="2854" max="2856" width="7.625" bestFit="1" customWidth="1"/>
    <col min="3073" max="3073" width="38.875" customWidth="1"/>
    <col min="3074" max="3076" width="9.125" customWidth="1"/>
    <col min="3077" max="3077" width="8.25" customWidth="1"/>
    <col min="3078" max="3079" width="9.125" customWidth="1"/>
    <col min="3080" max="3080" width="10.75" customWidth="1"/>
    <col min="3081" max="3094" width="9.125" customWidth="1"/>
    <col min="3095" max="3095" width="11.75" customWidth="1"/>
    <col min="3106" max="3106" width="12.75" customWidth="1"/>
    <col min="3107" max="3107" width="6.25" bestFit="1" customWidth="1"/>
    <col min="3108" max="3108" width="8.375" customWidth="1"/>
    <col min="3109" max="3109" width="5.125" customWidth="1"/>
    <col min="3110" max="3112" width="7.625" bestFit="1" customWidth="1"/>
    <col min="3329" max="3329" width="38.875" customWidth="1"/>
    <col min="3330" max="3332" width="9.125" customWidth="1"/>
    <col min="3333" max="3333" width="8.25" customWidth="1"/>
    <col min="3334" max="3335" width="9.125" customWidth="1"/>
    <col min="3336" max="3336" width="10.75" customWidth="1"/>
    <col min="3337" max="3350" width="9.125" customWidth="1"/>
    <col min="3351" max="3351" width="11.75" customWidth="1"/>
    <col min="3362" max="3362" width="12.75" customWidth="1"/>
    <col min="3363" max="3363" width="6.25" bestFit="1" customWidth="1"/>
    <col min="3364" max="3364" width="8.375" customWidth="1"/>
    <col min="3365" max="3365" width="5.125" customWidth="1"/>
    <col min="3366" max="3368" width="7.625" bestFit="1" customWidth="1"/>
    <col min="3585" max="3585" width="38.875" customWidth="1"/>
    <col min="3586" max="3588" width="9.125" customWidth="1"/>
    <col min="3589" max="3589" width="8.25" customWidth="1"/>
    <col min="3590" max="3591" width="9.125" customWidth="1"/>
    <col min="3592" max="3592" width="10.75" customWidth="1"/>
    <col min="3593" max="3606" width="9.125" customWidth="1"/>
    <col min="3607" max="3607" width="11.75" customWidth="1"/>
    <col min="3618" max="3618" width="12.75" customWidth="1"/>
    <col min="3619" max="3619" width="6.25" bestFit="1" customWidth="1"/>
    <col min="3620" max="3620" width="8.375" customWidth="1"/>
    <col min="3621" max="3621" width="5.125" customWidth="1"/>
    <col min="3622" max="3624" width="7.625" bestFit="1" customWidth="1"/>
    <col min="3841" max="3841" width="38.875" customWidth="1"/>
    <col min="3842" max="3844" width="9.125" customWidth="1"/>
    <col min="3845" max="3845" width="8.25" customWidth="1"/>
    <col min="3846" max="3847" width="9.125" customWidth="1"/>
    <col min="3848" max="3848" width="10.75" customWidth="1"/>
    <col min="3849" max="3862" width="9.125" customWidth="1"/>
    <col min="3863" max="3863" width="11.75" customWidth="1"/>
    <col min="3874" max="3874" width="12.75" customWidth="1"/>
    <col min="3875" max="3875" width="6.25" bestFit="1" customWidth="1"/>
    <col min="3876" max="3876" width="8.375" customWidth="1"/>
    <col min="3877" max="3877" width="5.125" customWidth="1"/>
    <col min="3878" max="3880" width="7.625" bestFit="1" customWidth="1"/>
    <col min="4097" max="4097" width="38.875" customWidth="1"/>
    <col min="4098" max="4100" width="9.125" customWidth="1"/>
    <col min="4101" max="4101" width="8.25" customWidth="1"/>
    <col min="4102" max="4103" width="9.125" customWidth="1"/>
    <col min="4104" max="4104" width="10.75" customWidth="1"/>
    <col min="4105" max="4118" width="9.125" customWidth="1"/>
    <col min="4119" max="4119" width="11.75" customWidth="1"/>
    <col min="4130" max="4130" width="12.75" customWidth="1"/>
    <col min="4131" max="4131" width="6.25" bestFit="1" customWidth="1"/>
    <col min="4132" max="4132" width="8.375" customWidth="1"/>
    <col min="4133" max="4133" width="5.125" customWidth="1"/>
    <col min="4134" max="4136" width="7.625" bestFit="1" customWidth="1"/>
    <col min="4353" max="4353" width="38.875" customWidth="1"/>
    <col min="4354" max="4356" width="9.125" customWidth="1"/>
    <col min="4357" max="4357" width="8.25" customWidth="1"/>
    <col min="4358" max="4359" width="9.125" customWidth="1"/>
    <col min="4360" max="4360" width="10.75" customWidth="1"/>
    <col min="4361" max="4374" width="9.125" customWidth="1"/>
    <col min="4375" max="4375" width="11.75" customWidth="1"/>
    <col min="4386" max="4386" width="12.75" customWidth="1"/>
    <col min="4387" max="4387" width="6.25" bestFit="1" customWidth="1"/>
    <col min="4388" max="4388" width="8.375" customWidth="1"/>
    <col min="4389" max="4389" width="5.125" customWidth="1"/>
    <col min="4390" max="4392" width="7.625" bestFit="1" customWidth="1"/>
    <col min="4609" max="4609" width="38.875" customWidth="1"/>
    <col min="4610" max="4612" width="9.125" customWidth="1"/>
    <col min="4613" max="4613" width="8.25" customWidth="1"/>
    <col min="4614" max="4615" width="9.125" customWidth="1"/>
    <col min="4616" max="4616" width="10.75" customWidth="1"/>
    <col min="4617" max="4630" width="9.125" customWidth="1"/>
    <col min="4631" max="4631" width="11.75" customWidth="1"/>
    <col min="4642" max="4642" width="12.75" customWidth="1"/>
    <col min="4643" max="4643" width="6.25" bestFit="1" customWidth="1"/>
    <col min="4644" max="4644" width="8.375" customWidth="1"/>
    <col min="4645" max="4645" width="5.125" customWidth="1"/>
    <col min="4646" max="4648" width="7.625" bestFit="1" customWidth="1"/>
    <col min="4865" max="4865" width="38.875" customWidth="1"/>
    <col min="4866" max="4868" width="9.125" customWidth="1"/>
    <col min="4869" max="4869" width="8.25" customWidth="1"/>
    <col min="4870" max="4871" width="9.125" customWidth="1"/>
    <col min="4872" max="4872" width="10.75" customWidth="1"/>
    <col min="4873" max="4886" width="9.125" customWidth="1"/>
    <col min="4887" max="4887" width="11.75" customWidth="1"/>
    <col min="4898" max="4898" width="12.75" customWidth="1"/>
    <col min="4899" max="4899" width="6.25" bestFit="1" customWidth="1"/>
    <col min="4900" max="4900" width="8.375" customWidth="1"/>
    <col min="4901" max="4901" width="5.125" customWidth="1"/>
    <col min="4902" max="4904" width="7.625" bestFit="1" customWidth="1"/>
    <col min="5121" max="5121" width="38.875" customWidth="1"/>
    <col min="5122" max="5124" width="9.125" customWidth="1"/>
    <col min="5125" max="5125" width="8.25" customWidth="1"/>
    <col min="5126" max="5127" width="9.125" customWidth="1"/>
    <col min="5128" max="5128" width="10.75" customWidth="1"/>
    <col min="5129" max="5142" width="9.125" customWidth="1"/>
    <col min="5143" max="5143" width="11.75" customWidth="1"/>
    <col min="5154" max="5154" width="12.75" customWidth="1"/>
    <col min="5155" max="5155" width="6.25" bestFit="1" customWidth="1"/>
    <col min="5156" max="5156" width="8.375" customWidth="1"/>
    <col min="5157" max="5157" width="5.125" customWidth="1"/>
    <col min="5158" max="5160" width="7.625" bestFit="1" customWidth="1"/>
    <col min="5377" max="5377" width="38.875" customWidth="1"/>
    <col min="5378" max="5380" width="9.125" customWidth="1"/>
    <col min="5381" max="5381" width="8.25" customWidth="1"/>
    <col min="5382" max="5383" width="9.125" customWidth="1"/>
    <col min="5384" max="5384" width="10.75" customWidth="1"/>
    <col min="5385" max="5398" width="9.125" customWidth="1"/>
    <col min="5399" max="5399" width="11.75" customWidth="1"/>
    <col min="5410" max="5410" width="12.75" customWidth="1"/>
    <col min="5411" max="5411" width="6.25" bestFit="1" customWidth="1"/>
    <col min="5412" max="5412" width="8.375" customWidth="1"/>
    <col min="5413" max="5413" width="5.125" customWidth="1"/>
    <col min="5414" max="5416" width="7.625" bestFit="1" customWidth="1"/>
    <col min="5633" max="5633" width="38.875" customWidth="1"/>
    <col min="5634" max="5636" width="9.125" customWidth="1"/>
    <col min="5637" max="5637" width="8.25" customWidth="1"/>
    <col min="5638" max="5639" width="9.125" customWidth="1"/>
    <col min="5640" max="5640" width="10.75" customWidth="1"/>
    <col min="5641" max="5654" width="9.125" customWidth="1"/>
    <col min="5655" max="5655" width="11.75" customWidth="1"/>
    <col min="5666" max="5666" width="12.75" customWidth="1"/>
    <col min="5667" max="5667" width="6.25" bestFit="1" customWidth="1"/>
    <col min="5668" max="5668" width="8.375" customWidth="1"/>
    <col min="5669" max="5669" width="5.125" customWidth="1"/>
    <col min="5670" max="5672" width="7.625" bestFit="1" customWidth="1"/>
    <col min="5889" max="5889" width="38.875" customWidth="1"/>
    <col min="5890" max="5892" width="9.125" customWidth="1"/>
    <col min="5893" max="5893" width="8.25" customWidth="1"/>
    <col min="5894" max="5895" width="9.125" customWidth="1"/>
    <col min="5896" max="5896" width="10.75" customWidth="1"/>
    <col min="5897" max="5910" width="9.125" customWidth="1"/>
    <col min="5911" max="5911" width="11.75" customWidth="1"/>
    <col min="5922" max="5922" width="12.75" customWidth="1"/>
    <col min="5923" max="5923" width="6.25" bestFit="1" customWidth="1"/>
    <col min="5924" max="5924" width="8.375" customWidth="1"/>
    <col min="5925" max="5925" width="5.125" customWidth="1"/>
    <col min="5926" max="5928" width="7.625" bestFit="1" customWidth="1"/>
    <col min="6145" max="6145" width="38.875" customWidth="1"/>
    <col min="6146" max="6148" width="9.125" customWidth="1"/>
    <col min="6149" max="6149" width="8.25" customWidth="1"/>
    <col min="6150" max="6151" width="9.125" customWidth="1"/>
    <col min="6152" max="6152" width="10.75" customWidth="1"/>
    <col min="6153" max="6166" width="9.125" customWidth="1"/>
    <col min="6167" max="6167" width="11.75" customWidth="1"/>
    <col min="6178" max="6178" width="12.75" customWidth="1"/>
    <col min="6179" max="6179" width="6.25" bestFit="1" customWidth="1"/>
    <col min="6180" max="6180" width="8.375" customWidth="1"/>
    <col min="6181" max="6181" width="5.125" customWidth="1"/>
    <col min="6182" max="6184" width="7.625" bestFit="1" customWidth="1"/>
    <col min="6401" max="6401" width="38.875" customWidth="1"/>
    <col min="6402" max="6404" width="9.125" customWidth="1"/>
    <col min="6405" max="6405" width="8.25" customWidth="1"/>
    <col min="6406" max="6407" width="9.125" customWidth="1"/>
    <col min="6408" max="6408" width="10.75" customWidth="1"/>
    <col min="6409" max="6422" width="9.125" customWidth="1"/>
    <col min="6423" max="6423" width="11.75" customWidth="1"/>
    <col min="6434" max="6434" width="12.75" customWidth="1"/>
    <col min="6435" max="6435" width="6.25" bestFit="1" customWidth="1"/>
    <col min="6436" max="6436" width="8.375" customWidth="1"/>
    <col min="6437" max="6437" width="5.125" customWidth="1"/>
    <col min="6438" max="6440" width="7.625" bestFit="1" customWidth="1"/>
    <col min="6657" max="6657" width="38.875" customWidth="1"/>
    <col min="6658" max="6660" width="9.125" customWidth="1"/>
    <col min="6661" max="6661" width="8.25" customWidth="1"/>
    <col min="6662" max="6663" width="9.125" customWidth="1"/>
    <col min="6664" max="6664" width="10.75" customWidth="1"/>
    <col min="6665" max="6678" width="9.125" customWidth="1"/>
    <col min="6679" max="6679" width="11.75" customWidth="1"/>
    <col min="6690" max="6690" width="12.75" customWidth="1"/>
    <col min="6691" max="6691" width="6.25" bestFit="1" customWidth="1"/>
    <col min="6692" max="6692" width="8.375" customWidth="1"/>
    <col min="6693" max="6693" width="5.125" customWidth="1"/>
    <col min="6694" max="6696" width="7.625" bestFit="1" customWidth="1"/>
    <col min="6913" max="6913" width="38.875" customWidth="1"/>
    <col min="6914" max="6916" width="9.125" customWidth="1"/>
    <col min="6917" max="6917" width="8.25" customWidth="1"/>
    <col min="6918" max="6919" width="9.125" customWidth="1"/>
    <col min="6920" max="6920" width="10.75" customWidth="1"/>
    <col min="6921" max="6934" width="9.125" customWidth="1"/>
    <col min="6935" max="6935" width="11.75" customWidth="1"/>
    <col min="6946" max="6946" width="12.75" customWidth="1"/>
    <col min="6947" max="6947" width="6.25" bestFit="1" customWidth="1"/>
    <col min="6948" max="6948" width="8.375" customWidth="1"/>
    <col min="6949" max="6949" width="5.125" customWidth="1"/>
    <col min="6950" max="6952" width="7.625" bestFit="1" customWidth="1"/>
    <col min="7169" max="7169" width="38.875" customWidth="1"/>
    <col min="7170" max="7172" width="9.125" customWidth="1"/>
    <col min="7173" max="7173" width="8.25" customWidth="1"/>
    <col min="7174" max="7175" width="9.125" customWidth="1"/>
    <col min="7176" max="7176" width="10.75" customWidth="1"/>
    <col min="7177" max="7190" width="9.125" customWidth="1"/>
    <col min="7191" max="7191" width="11.75" customWidth="1"/>
    <col min="7202" max="7202" width="12.75" customWidth="1"/>
    <col min="7203" max="7203" width="6.25" bestFit="1" customWidth="1"/>
    <col min="7204" max="7204" width="8.375" customWidth="1"/>
    <col min="7205" max="7205" width="5.125" customWidth="1"/>
    <col min="7206" max="7208" width="7.625" bestFit="1" customWidth="1"/>
    <col min="7425" max="7425" width="38.875" customWidth="1"/>
    <col min="7426" max="7428" width="9.125" customWidth="1"/>
    <col min="7429" max="7429" width="8.25" customWidth="1"/>
    <col min="7430" max="7431" width="9.125" customWidth="1"/>
    <col min="7432" max="7432" width="10.75" customWidth="1"/>
    <col min="7433" max="7446" width="9.125" customWidth="1"/>
    <col min="7447" max="7447" width="11.75" customWidth="1"/>
    <col min="7458" max="7458" width="12.75" customWidth="1"/>
    <col min="7459" max="7459" width="6.25" bestFit="1" customWidth="1"/>
    <col min="7460" max="7460" width="8.375" customWidth="1"/>
    <col min="7461" max="7461" width="5.125" customWidth="1"/>
    <col min="7462" max="7464" width="7.625" bestFit="1" customWidth="1"/>
    <col min="7681" max="7681" width="38.875" customWidth="1"/>
    <col min="7682" max="7684" width="9.125" customWidth="1"/>
    <col min="7685" max="7685" width="8.25" customWidth="1"/>
    <col min="7686" max="7687" width="9.125" customWidth="1"/>
    <col min="7688" max="7688" width="10.75" customWidth="1"/>
    <col min="7689" max="7702" width="9.125" customWidth="1"/>
    <col min="7703" max="7703" width="11.75" customWidth="1"/>
    <col min="7714" max="7714" width="12.75" customWidth="1"/>
    <col min="7715" max="7715" width="6.25" bestFit="1" customWidth="1"/>
    <col min="7716" max="7716" width="8.375" customWidth="1"/>
    <col min="7717" max="7717" width="5.125" customWidth="1"/>
    <col min="7718" max="7720" width="7.625" bestFit="1" customWidth="1"/>
    <col min="7937" max="7937" width="38.875" customWidth="1"/>
    <col min="7938" max="7940" width="9.125" customWidth="1"/>
    <col min="7941" max="7941" width="8.25" customWidth="1"/>
    <col min="7942" max="7943" width="9.125" customWidth="1"/>
    <col min="7944" max="7944" width="10.75" customWidth="1"/>
    <col min="7945" max="7958" width="9.125" customWidth="1"/>
    <col min="7959" max="7959" width="11.75" customWidth="1"/>
    <col min="7970" max="7970" width="12.75" customWidth="1"/>
    <col min="7971" max="7971" width="6.25" bestFit="1" customWidth="1"/>
    <col min="7972" max="7972" width="8.375" customWidth="1"/>
    <col min="7973" max="7973" width="5.125" customWidth="1"/>
    <col min="7974" max="7976" width="7.625" bestFit="1" customWidth="1"/>
    <col min="8193" max="8193" width="38.875" customWidth="1"/>
    <col min="8194" max="8196" width="9.125" customWidth="1"/>
    <col min="8197" max="8197" width="8.25" customWidth="1"/>
    <col min="8198" max="8199" width="9.125" customWidth="1"/>
    <col min="8200" max="8200" width="10.75" customWidth="1"/>
    <col min="8201" max="8214" width="9.125" customWidth="1"/>
    <col min="8215" max="8215" width="11.75" customWidth="1"/>
    <col min="8226" max="8226" width="12.75" customWidth="1"/>
    <col min="8227" max="8227" width="6.25" bestFit="1" customWidth="1"/>
    <col min="8228" max="8228" width="8.375" customWidth="1"/>
    <col min="8229" max="8229" width="5.125" customWidth="1"/>
    <col min="8230" max="8232" width="7.625" bestFit="1" customWidth="1"/>
    <col min="8449" max="8449" width="38.875" customWidth="1"/>
    <col min="8450" max="8452" width="9.125" customWidth="1"/>
    <col min="8453" max="8453" width="8.25" customWidth="1"/>
    <col min="8454" max="8455" width="9.125" customWidth="1"/>
    <col min="8456" max="8456" width="10.75" customWidth="1"/>
    <col min="8457" max="8470" width="9.125" customWidth="1"/>
    <col min="8471" max="8471" width="11.75" customWidth="1"/>
    <col min="8482" max="8482" width="12.75" customWidth="1"/>
    <col min="8483" max="8483" width="6.25" bestFit="1" customWidth="1"/>
    <col min="8484" max="8484" width="8.375" customWidth="1"/>
    <col min="8485" max="8485" width="5.125" customWidth="1"/>
    <col min="8486" max="8488" width="7.625" bestFit="1" customWidth="1"/>
    <col min="8705" max="8705" width="38.875" customWidth="1"/>
    <col min="8706" max="8708" width="9.125" customWidth="1"/>
    <col min="8709" max="8709" width="8.25" customWidth="1"/>
    <col min="8710" max="8711" width="9.125" customWidth="1"/>
    <col min="8712" max="8712" width="10.75" customWidth="1"/>
    <col min="8713" max="8726" width="9.125" customWidth="1"/>
    <col min="8727" max="8727" width="11.75" customWidth="1"/>
    <col min="8738" max="8738" width="12.75" customWidth="1"/>
    <col min="8739" max="8739" width="6.25" bestFit="1" customWidth="1"/>
    <col min="8740" max="8740" width="8.375" customWidth="1"/>
    <col min="8741" max="8741" width="5.125" customWidth="1"/>
    <col min="8742" max="8744" width="7.625" bestFit="1" customWidth="1"/>
    <col min="8961" max="8961" width="38.875" customWidth="1"/>
    <col min="8962" max="8964" width="9.125" customWidth="1"/>
    <col min="8965" max="8965" width="8.25" customWidth="1"/>
    <col min="8966" max="8967" width="9.125" customWidth="1"/>
    <col min="8968" max="8968" width="10.75" customWidth="1"/>
    <col min="8969" max="8982" width="9.125" customWidth="1"/>
    <col min="8983" max="8983" width="11.75" customWidth="1"/>
    <col min="8994" max="8994" width="12.75" customWidth="1"/>
    <col min="8995" max="8995" width="6.25" bestFit="1" customWidth="1"/>
    <col min="8996" max="8996" width="8.375" customWidth="1"/>
    <col min="8997" max="8997" width="5.125" customWidth="1"/>
    <col min="8998" max="9000" width="7.625" bestFit="1" customWidth="1"/>
    <col min="9217" max="9217" width="38.875" customWidth="1"/>
    <col min="9218" max="9220" width="9.125" customWidth="1"/>
    <col min="9221" max="9221" width="8.25" customWidth="1"/>
    <col min="9222" max="9223" width="9.125" customWidth="1"/>
    <col min="9224" max="9224" width="10.75" customWidth="1"/>
    <col min="9225" max="9238" width="9.125" customWidth="1"/>
    <col min="9239" max="9239" width="11.75" customWidth="1"/>
    <col min="9250" max="9250" width="12.75" customWidth="1"/>
    <col min="9251" max="9251" width="6.25" bestFit="1" customWidth="1"/>
    <col min="9252" max="9252" width="8.375" customWidth="1"/>
    <col min="9253" max="9253" width="5.125" customWidth="1"/>
    <col min="9254" max="9256" width="7.625" bestFit="1" customWidth="1"/>
    <col min="9473" max="9473" width="38.875" customWidth="1"/>
    <col min="9474" max="9476" width="9.125" customWidth="1"/>
    <col min="9477" max="9477" width="8.25" customWidth="1"/>
    <col min="9478" max="9479" width="9.125" customWidth="1"/>
    <col min="9480" max="9480" width="10.75" customWidth="1"/>
    <col min="9481" max="9494" width="9.125" customWidth="1"/>
    <col min="9495" max="9495" width="11.75" customWidth="1"/>
    <col min="9506" max="9506" width="12.75" customWidth="1"/>
    <col min="9507" max="9507" width="6.25" bestFit="1" customWidth="1"/>
    <col min="9508" max="9508" width="8.375" customWidth="1"/>
    <col min="9509" max="9509" width="5.125" customWidth="1"/>
    <col min="9510" max="9512" width="7.625" bestFit="1" customWidth="1"/>
    <col min="9729" max="9729" width="38.875" customWidth="1"/>
    <col min="9730" max="9732" width="9.125" customWidth="1"/>
    <col min="9733" max="9733" width="8.25" customWidth="1"/>
    <col min="9734" max="9735" width="9.125" customWidth="1"/>
    <col min="9736" max="9736" width="10.75" customWidth="1"/>
    <col min="9737" max="9750" width="9.125" customWidth="1"/>
    <col min="9751" max="9751" width="11.75" customWidth="1"/>
    <col min="9762" max="9762" width="12.75" customWidth="1"/>
    <col min="9763" max="9763" width="6.25" bestFit="1" customWidth="1"/>
    <col min="9764" max="9764" width="8.375" customWidth="1"/>
    <col min="9765" max="9765" width="5.125" customWidth="1"/>
    <col min="9766" max="9768" width="7.625" bestFit="1" customWidth="1"/>
    <col min="9985" max="9985" width="38.875" customWidth="1"/>
    <col min="9986" max="9988" width="9.125" customWidth="1"/>
    <col min="9989" max="9989" width="8.25" customWidth="1"/>
    <col min="9990" max="9991" width="9.125" customWidth="1"/>
    <col min="9992" max="9992" width="10.75" customWidth="1"/>
    <col min="9993" max="10006" width="9.125" customWidth="1"/>
    <col min="10007" max="10007" width="11.75" customWidth="1"/>
    <col min="10018" max="10018" width="12.75" customWidth="1"/>
    <col min="10019" max="10019" width="6.25" bestFit="1" customWidth="1"/>
    <col min="10020" max="10020" width="8.375" customWidth="1"/>
    <col min="10021" max="10021" width="5.125" customWidth="1"/>
    <col min="10022" max="10024" width="7.625" bestFit="1" customWidth="1"/>
    <col min="10241" max="10241" width="38.875" customWidth="1"/>
    <col min="10242" max="10244" width="9.125" customWidth="1"/>
    <col min="10245" max="10245" width="8.25" customWidth="1"/>
    <col min="10246" max="10247" width="9.125" customWidth="1"/>
    <col min="10248" max="10248" width="10.75" customWidth="1"/>
    <col min="10249" max="10262" width="9.125" customWidth="1"/>
    <col min="10263" max="10263" width="11.75" customWidth="1"/>
    <col min="10274" max="10274" width="12.75" customWidth="1"/>
    <col min="10275" max="10275" width="6.25" bestFit="1" customWidth="1"/>
    <col min="10276" max="10276" width="8.375" customWidth="1"/>
    <col min="10277" max="10277" width="5.125" customWidth="1"/>
    <col min="10278" max="10280" width="7.625" bestFit="1" customWidth="1"/>
    <col min="10497" max="10497" width="38.875" customWidth="1"/>
    <col min="10498" max="10500" width="9.125" customWidth="1"/>
    <col min="10501" max="10501" width="8.25" customWidth="1"/>
    <col min="10502" max="10503" width="9.125" customWidth="1"/>
    <col min="10504" max="10504" width="10.75" customWidth="1"/>
    <col min="10505" max="10518" width="9.125" customWidth="1"/>
    <col min="10519" max="10519" width="11.75" customWidth="1"/>
    <col min="10530" max="10530" width="12.75" customWidth="1"/>
    <col min="10531" max="10531" width="6.25" bestFit="1" customWidth="1"/>
    <col min="10532" max="10532" width="8.375" customWidth="1"/>
    <col min="10533" max="10533" width="5.125" customWidth="1"/>
    <col min="10534" max="10536" width="7.625" bestFit="1" customWidth="1"/>
    <col min="10753" max="10753" width="38.875" customWidth="1"/>
    <col min="10754" max="10756" width="9.125" customWidth="1"/>
    <col min="10757" max="10757" width="8.25" customWidth="1"/>
    <col min="10758" max="10759" width="9.125" customWidth="1"/>
    <col min="10760" max="10760" width="10.75" customWidth="1"/>
    <col min="10761" max="10774" width="9.125" customWidth="1"/>
    <col min="10775" max="10775" width="11.75" customWidth="1"/>
    <col min="10786" max="10786" width="12.75" customWidth="1"/>
    <col min="10787" max="10787" width="6.25" bestFit="1" customWidth="1"/>
    <col min="10788" max="10788" width="8.375" customWidth="1"/>
    <col min="10789" max="10789" width="5.125" customWidth="1"/>
    <col min="10790" max="10792" width="7.625" bestFit="1" customWidth="1"/>
    <col min="11009" max="11009" width="38.875" customWidth="1"/>
    <col min="11010" max="11012" width="9.125" customWidth="1"/>
    <col min="11013" max="11013" width="8.25" customWidth="1"/>
    <col min="11014" max="11015" width="9.125" customWidth="1"/>
    <col min="11016" max="11016" width="10.75" customWidth="1"/>
    <col min="11017" max="11030" width="9.125" customWidth="1"/>
    <col min="11031" max="11031" width="11.75" customWidth="1"/>
    <col min="11042" max="11042" width="12.75" customWidth="1"/>
    <col min="11043" max="11043" width="6.25" bestFit="1" customWidth="1"/>
    <col min="11044" max="11044" width="8.375" customWidth="1"/>
    <col min="11045" max="11045" width="5.125" customWidth="1"/>
    <col min="11046" max="11048" width="7.625" bestFit="1" customWidth="1"/>
    <col min="11265" max="11265" width="38.875" customWidth="1"/>
    <col min="11266" max="11268" width="9.125" customWidth="1"/>
    <col min="11269" max="11269" width="8.25" customWidth="1"/>
    <col min="11270" max="11271" width="9.125" customWidth="1"/>
    <col min="11272" max="11272" width="10.75" customWidth="1"/>
    <col min="11273" max="11286" width="9.125" customWidth="1"/>
    <col min="11287" max="11287" width="11.75" customWidth="1"/>
    <col min="11298" max="11298" width="12.75" customWidth="1"/>
    <col min="11299" max="11299" width="6.25" bestFit="1" customWidth="1"/>
    <col min="11300" max="11300" width="8.375" customWidth="1"/>
    <col min="11301" max="11301" width="5.125" customWidth="1"/>
    <col min="11302" max="11304" width="7.625" bestFit="1" customWidth="1"/>
    <col min="11521" max="11521" width="38.875" customWidth="1"/>
    <col min="11522" max="11524" width="9.125" customWidth="1"/>
    <col min="11525" max="11525" width="8.25" customWidth="1"/>
    <col min="11526" max="11527" width="9.125" customWidth="1"/>
    <col min="11528" max="11528" width="10.75" customWidth="1"/>
    <col min="11529" max="11542" width="9.125" customWidth="1"/>
    <col min="11543" max="11543" width="11.75" customWidth="1"/>
    <col min="11554" max="11554" width="12.75" customWidth="1"/>
    <col min="11555" max="11555" width="6.25" bestFit="1" customWidth="1"/>
    <col min="11556" max="11556" width="8.375" customWidth="1"/>
    <col min="11557" max="11557" width="5.125" customWidth="1"/>
    <col min="11558" max="11560" width="7.625" bestFit="1" customWidth="1"/>
    <col min="11777" max="11777" width="38.875" customWidth="1"/>
    <col min="11778" max="11780" width="9.125" customWidth="1"/>
    <col min="11781" max="11781" width="8.25" customWidth="1"/>
    <col min="11782" max="11783" width="9.125" customWidth="1"/>
    <col min="11784" max="11784" width="10.75" customWidth="1"/>
    <col min="11785" max="11798" width="9.125" customWidth="1"/>
    <col min="11799" max="11799" width="11.75" customWidth="1"/>
    <col min="11810" max="11810" width="12.75" customWidth="1"/>
    <col min="11811" max="11811" width="6.25" bestFit="1" customWidth="1"/>
    <col min="11812" max="11812" width="8.375" customWidth="1"/>
    <col min="11813" max="11813" width="5.125" customWidth="1"/>
    <col min="11814" max="11816" width="7.625" bestFit="1" customWidth="1"/>
    <col min="12033" max="12033" width="38.875" customWidth="1"/>
    <col min="12034" max="12036" width="9.125" customWidth="1"/>
    <col min="12037" max="12037" width="8.25" customWidth="1"/>
    <col min="12038" max="12039" width="9.125" customWidth="1"/>
    <col min="12040" max="12040" width="10.75" customWidth="1"/>
    <col min="12041" max="12054" width="9.125" customWidth="1"/>
    <col min="12055" max="12055" width="11.75" customWidth="1"/>
    <col min="12066" max="12066" width="12.75" customWidth="1"/>
    <col min="12067" max="12067" width="6.25" bestFit="1" customWidth="1"/>
    <col min="12068" max="12068" width="8.375" customWidth="1"/>
    <col min="12069" max="12069" width="5.125" customWidth="1"/>
    <col min="12070" max="12072" width="7.625" bestFit="1" customWidth="1"/>
    <col min="12289" max="12289" width="38.875" customWidth="1"/>
    <col min="12290" max="12292" width="9.125" customWidth="1"/>
    <col min="12293" max="12293" width="8.25" customWidth="1"/>
    <col min="12294" max="12295" width="9.125" customWidth="1"/>
    <col min="12296" max="12296" width="10.75" customWidth="1"/>
    <col min="12297" max="12310" width="9.125" customWidth="1"/>
    <col min="12311" max="12311" width="11.75" customWidth="1"/>
    <col min="12322" max="12322" width="12.75" customWidth="1"/>
    <col min="12323" max="12323" width="6.25" bestFit="1" customWidth="1"/>
    <col min="12324" max="12324" width="8.375" customWidth="1"/>
    <col min="12325" max="12325" width="5.125" customWidth="1"/>
    <col min="12326" max="12328" width="7.625" bestFit="1" customWidth="1"/>
    <col min="12545" max="12545" width="38.875" customWidth="1"/>
    <col min="12546" max="12548" width="9.125" customWidth="1"/>
    <col min="12549" max="12549" width="8.25" customWidth="1"/>
    <col min="12550" max="12551" width="9.125" customWidth="1"/>
    <col min="12552" max="12552" width="10.75" customWidth="1"/>
    <col min="12553" max="12566" width="9.125" customWidth="1"/>
    <col min="12567" max="12567" width="11.75" customWidth="1"/>
    <col min="12578" max="12578" width="12.75" customWidth="1"/>
    <col min="12579" max="12579" width="6.25" bestFit="1" customWidth="1"/>
    <col min="12580" max="12580" width="8.375" customWidth="1"/>
    <col min="12581" max="12581" width="5.125" customWidth="1"/>
    <col min="12582" max="12584" width="7.625" bestFit="1" customWidth="1"/>
    <col min="12801" max="12801" width="38.875" customWidth="1"/>
    <col min="12802" max="12804" width="9.125" customWidth="1"/>
    <col min="12805" max="12805" width="8.25" customWidth="1"/>
    <col min="12806" max="12807" width="9.125" customWidth="1"/>
    <col min="12808" max="12808" width="10.75" customWidth="1"/>
    <col min="12809" max="12822" width="9.125" customWidth="1"/>
    <col min="12823" max="12823" width="11.75" customWidth="1"/>
    <col min="12834" max="12834" width="12.75" customWidth="1"/>
    <col min="12835" max="12835" width="6.25" bestFit="1" customWidth="1"/>
    <col min="12836" max="12836" width="8.375" customWidth="1"/>
    <col min="12837" max="12837" width="5.125" customWidth="1"/>
    <col min="12838" max="12840" width="7.625" bestFit="1" customWidth="1"/>
    <col min="13057" max="13057" width="38.875" customWidth="1"/>
    <col min="13058" max="13060" width="9.125" customWidth="1"/>
    <col min="13061" max="13061" width="8.25" customWidth="1"/>
    <col min="13062" max="13063" width="9.125" customWidth="1"/>
    <col min="13064" max="13064" width="10.75" customWidth="1"/>
    <col min="13065" max="13078" width="9.125" customWidth="1"/>
    <col min="13079" max="13079" width="11.75" customWidth="1"/>
    <col min="13090" max="13090" width="12.75" customWidth="1"/>
    <col min="13091" max="13091" width="6.25" bestFit="1" customWidth="1"/>
    <col min="13092" max="13092" width="8.375" customWidth="1"/>
    <col min="13093" max="13093" width="5.125" customWidth="1"/>
    <col min="13094" max="13096" width="7.625" bestFit="1" customWidth="1"/>
    <col min="13313" max="13313" width="38.875" customWidth="1"/>
    <col min="13314" max="13316" width="9.125" customWidth="1"/>
    <col min="13317" max="13317" width="8.25" customWidth="1"/>
    <col min="13318" max="13319" width="9.125" customWidth="1"/>
    <col min="13320" max="13320" width="10.75" customWidth="1"/>
    <col min="13321" max="13334" width="9.125" customWidth="1"/>
    <col min="13335" max="13335" width="11.75" customWidth="1"/>
    <col min="13346" max="13346" width="12.75" customWidth="1"/>
    <col min="13347" max="13347" width="6.25" bestFit="1" customWidth="1"/>
    <col min="13348" max="13348" width="8.375" customWidth="1"/>
    <col min="13349" max="13349" width="5.125" customWidth="1"/>
    <col min="13350" max="13352" width="7.625" bestFit="1" customWidth="1"/>
    <col min="13569" max="13569" width="38.875" customWidth="1"/>
    <col min="13570" max="13572" width="9.125" customWidth="1"/>
    <col min="13573" max="13573" width="8.25" customWidth="1"/>
    <col min="13574" max="13575" width="9.125" customWidth="1"/>
    <col min="13576" max="13576" width="10.75" customWidth="1"/>
    <col min="13577" max="13590" width="9.125" customWidth="1"/>
    <col min="13591" max="13591" width="11.75" customWidth="1"/>
    <col min="13602" max="13602" width="12.75" customWidth="1"/>
    <col min="13603" max="13603" width="6.25" bestFit="1" customWidth="1"/>
    <col min="13604" max="13604" width="8.375" customWidth="1"/>
    <col min="13605" max="13605" width="5.125" customWidth="1"/>
    <col min="13606" max="13608" width="7.625" bestFit="1" customWidth="1"/>
    <col min="13825" max="13825" width="38.875" customWidth="1"/>
    <col min="13826" max="13828" width="9.125" customWidth="1"/>
    <col min="13829" max="13829" width="8.25" customWidth="1"/>
    <col min="13830" max="13831" width="9.125" customWidth="1"/>
    <col min="13832" max="13832" width="10.75" customWidth="1"/>
    <col min="13833" max="13846" width="9.125" customWidth="1"/>
    <col min="13847" max="13847" width="11.75" customWidth="1"/>
    <col min="13858" max="13858" width="12.75" customWidth="1"/>
    <col min="13859" max="13859" width="6.25" bestFit="1" customWidth="1"/>
    <col min="13860" max="13860" width="8.375" customWidth="1"/>
    <col min="13861" max="13861" width="5.125" customWidth="1"/>
    <col min="13862" max="13864" width="7.625" bestFit="1" customWidth="1"/>
    <col min="14081" max="14081" width="38.875" customWidth="1"/>
    <col min="14082" max="14084" width="9.125" customWidth="1"/>
    <col min="14085" max="14085" width="8.25" customWidth="1"/>
    <col min="14086" max="14087" width="9.125" customWidth="1"/>
    <col min="14088" max="14088" width="10.75" customWidth="1"/>
    <col min="14089" max="14102" width="9.125" customWidth="1"/>
    <col min="14103" max="14103" width="11.75" customWidth="1"/>
    <col min="14114" max="14114" width="12.75" customWidth="1"/>
    <col min="14115" max="14115" width="6.25" bestFit="1" customWidth="1"/>
    <col min="14116" max="14116" width="8.375" customWidth="1"/>
    <col min="14117" max="14117" width="5.125" customWidth="1"/>
    <col min="14118" max="14120" width="7.625" bestFit="1" customWidth="1"/>
    <col min="14337" max="14337" width="38.875" customWidth="1"/>
    <col min="14338" max="14340" width="9.125" customWidth="1"/>
    <col min="14341" max="14341" width="8.25" customWidth="1"/>
    <col min="14342" max="14343" width="9.125" customWidth="1"/>
    <col min="14344" max="14344" width="10.75" customWidth="1"/>
    <col min="14345" max="14358" width="9.125" customWidth="1"/>
    <col min="14359" max="14359" width="11.75" customWidth="1"/>
    <col min="14370" max="14370" width="12.75" customWidth="1"/>
    <col min="14371" max="14371" width="6.25" bestFit="1" customWidth="1"/>
    <col min="14372" max="14372" width="8.375" customWidth="1"/>
    <col min="14373" max="14373" width="5.125" customWidth="1"/>
    <col min="14374" max="14376" width="7.625" bestFit="1" customWidth="1"/>
    <col min="14593" max="14593" width="38.875" customWidth="1"/>
    <col min="14594" max="14596" width="9.125" customWidth="1"/>
    <col min="14597" max="14597" width="8.25" customWidth="1"/>
    <col min="14598" max="14599" width="9.125" customWidth="1"/>
    <col min="14600" max="14600" width="10.75" customWidth="1"/>
    <col min="14601" max="14614" width="9.125" customWidth="1"/>
    <col min="14615" max="14615" width="11.75" customWidth="1"/>
    <col min="14626" max="14626" width="12.75" customWidth="1"/>
    <col min="14627" max="14627" width="6.25" bestFit="1" customWidth="1"/>
    <col min="14628" max="14628" width="8.375" customWidth="1"/>
    <col min="14629" max="14629" width="5.125" customWidth="1"/>
    <col min="14630" max="14632" width="7.625" bestFit="1" customWidth="1"/>
    <col min="14849" max="14849" width="38.875" customWidth="1"/>
    <col min="14850" max="14852" width="9.125" customWidth="1"/>
    <col min="14853" max="14853" width="8.25" customWidth="1"/>
    <col min="14854" max="14855" width="9.125" customWidth="1"/>
    <col min="14856" max="14856" width="10.75" customWidth="1"/>
    <col min="14857" max="14870" width="9.125" customWidth="1"/>
    <col min="14871" max="14871" width="11.75" customWidth="1"/>
    <col min="14882" max="14882" width="12.75" customWidth="1"/>
    <col min="14883" max="14883" width="6.25" bestFit="1" customWidth="1"/>
    <col min="14884" max="14884" width="8.375" customWidth="1"/>
    <col min="14885" max="14885" width="5.125" customWidth="1"/>
    <col min="14886" max="14888" width="7.625" bestFit="1" customWidth="1"/>
    <col min="15105" max="15105" width="38.875" customWidth="1"/>
    <col min="15106" max="15108" width="9.125" customWidth="1"/>
    <col min="15109" max="15109" width="8.25" customWidth="1"/>
    <col min="15110" max="15111" width="9.125" customWidth="1"/>
    <col min="15112" max="15112" width="10.75" customWidth="1"/>
    <col min="15113" max="15126" width="9.125" customWidth="1"/>
    <col min="15127" max="15127" width="11.75" customWidth="1"/>
    <col min="15138" max="15138" width="12.75" customWidth="1"/>
    <col min="15139" max="15139" width="6.25" bestFit="1" customWidth="1"/>
    <col min="15140" max="15140" width="8.375" customWidth="1"/>
    <col min="15141" max="15141" width="5.125" customWidth="1"/>
    <col min="15142" max="15144" width="7.625" bestFit="1" customWidth="1"/>
    <col min="15361" max="15361" width="38.875" customWidth="1"/>
    <col min="15362" max="15364" width="9.125" customWidth="1"/>
    <col min="15365" max="15365" width="8.25" customWidth="1"/>
    <col min="15366" max="15367" width="9.125" customWidth="1"/>
    <col min="15368" max="15368" width="10.75" customWidth="1"/>
    <col min="15369" max="15382" width="9.125" customWidth="1"/>
    <col min="15383" max="15383" width="11.75" customWidth="1"/>
    <col min="15394" max="15394" width="12.75" customWidth="1"/>
    <col min="15395" max="15395" width="6.25" bestFit="1" customWidth="1"/>
    <col min="15396" max="15396" width="8.375" customWidth="1"/>
    <col min="15397" max="15397" width="5.125" customWidth="1"/>
    <col min="15398" max="15400" width="7.625" bestFit="1" customWidth="1"/>
    <col min="15617" max="15617" width="38.875" customWidth="1"/>
    <col min="15618" max="15620" width="9.125" customWidth="1"/>
    <col min="15621" max="15621" width="8.25" customWidth="1"/>
    <col min="15622" max="15623" width="9.125" customWidth="1"/>
    <col min="15624" max="15624" width="10.75" customWidth="1"/>
    <col min="15625" max="15638" width="9.125" customWidth="1"/>
    <col min="15639" max="15639" width="11.75" customWidth="1"/>
    <col min="15650" max="15650" width="12.75" customWidth="1"/>
    <col min="15651" max="15651" width="6.25" bestFit="1" customWidth="1"/>
    <col min="15652" max="15652" width="8.375" customWidth="1"/>
    <col min="15653" max="15653" width="5.125" customWidth="1"/>
    <col min="15654" max="15656" width="7.625" bestFit="1" customWidth="1"/>
    <col min="15873" max="15873" width="38.875" customWidth="1"/>
    <col min="15874" max="15876" width="9.125" customWidth="1"/>
    <col min="15877" max="15877" width="8.25" customWidth="1"/>
    <col min="15878" max="15879" width="9.125" customWidth="1"/>
    <col min="15880" max="15880" width="10.75" customWidth="1"/>
    <col min="15881" max="15894" width="9.125" customWidth="1"/>
    <col min="15895" max="15895" width="11.75" customWidth="1"/>
    <col min="15906" max="15906" width="12.75" customWidth="1"/>
    <col min="15907" max="15907" width="6.25" bestFit="1" customWidth="1"/>
    <col min="15908" max="15908" width="8.375" customWidth="1"/>
    <col min="15909" max="15909" width="5.125" customWidth="1"/>
    <col min="15910" max="15912" width="7.625" bestFit="1" customWidth="1"/>
    <col min="16129" max="16129" width="38.875" customWidth="1"/>
    <col min="16130" max="16132" width="9.125" customWidth="1"/>
    <col min="16133" max="16133" width="8.25" customWidth="1"/>
    <col min="16134" max="16135" width="9.125" customWidth="1"/>
    <col min="16136" max="16136" width="10.75" customWidth="1"/>
    <col min="16137" max="16150" width="9.125" customWidth="1"/>
    <col min="16151" max="16151" width="11.75" customWidth="1"/>
    <col min="16162" max="16162" width="12.75" customWidth="1"/>
    <col min="16163" max="16163" width="6.25" bestFit="1" customWidth="1"/>
    <col min="16164" max="16164" width="8.375" customWidth="1"/>
    <col min="16165" max="16165" width="5.125" customWidth="1"/>
    <col min="16166" max="16168" width="7.625" bestFit="1" customWidth="1"/>
  </cols>
  <sheetData>
    <row r="1" spans="1:34" ht="18" x14ac:dyDescent="0.25">
      <c r="A1" s="72" t="s">
        <v>112</v>
      </c>
    </row>
    <row r="2" spans="1:34" ht="18" x14ac:dyDescent="0.25">
      <c r="A2" s="72" t="s">
        <v>195</v>
      </c>
    </row>
    <row r="3" spans="1:34" ht="15.75" x14ac:dyDescent="0.25">
      <c r="A3" s="73" t="s">
        <v>196</v>
      </c>
    </row>
    <row r="4" spans="1:34" x14ac:dyDescent="0.25">
      <c r="A4" s="74"/>
      <c r="AC4" s="68"/>
      <c r="AE4" s="69"/>
      <c r="AF4" s="69"/>
      <c r="AG4" s="69"/>
    </row>
    <row r="5" spans="1:34" ht="16.5" thickBot="1" x14ac:dyDescent="0.3">
      <c r="A5" s="75" t="s">
        <v>115</v>
      </c>
      <c r="G5" s="75" t="s">
        <v>116</v>
      </c>
      <c r="W5" s="75" t="s">
        <v>117</v>
      </c>
      <c r="X5" s="76"/>
      <c r="Y5" s="76"/>
      <c r="Z5" s="76"/>
      <c r="AA5" s="76"/>
      <c r="AC5" s="68"/>
      <c r="AE5" s="69"/>
      <c r="AF5" s="69"/>
      <c r="AG5" s="69"/>
    </row>
    <row r="6" spans="1:34" x14ac:dyDescent="0.25">
      <c r="A6" s="77"/>
      <c r="B6" s="78" t="s">
        <v>118</v>
      </c>
      <c r="C6" s="9"/>
      <c r="D6" s="9"/>
      <c r="E6" s="11"/>
      <c r="G6" s="79"/>
      <c r="H6" s="78" t="s">
        <v>119</v>
      </c>
      <c r="I6" s="9"/>
      <c r="J6" s="9"/>
      <c r="K6" s="9"/>
      <c r="L6" s="9"/>
      <c r="M6" s="9"/>
      <c r="N6" s="78" t="s">
        <v>120</v>
      </c>
      <c r="O6" s="9"/>
      <c r="P6" s="9"/>
      <c r="Q6" s="9"/>
      <c r="R6" s="9"/>
      <c r="S6" s="9"/>
      <c r="T6" s="9"/>
      <c r="U6" s="11"/>
      <c r="W6" s="80"/>
      <c r="X6" s="9"/>
      <c r="Y6" s="9"/>
      <c r="Z6" s="9"/>
      <c r="AA6" s="9"/>
      <c r="AB6" s="9"/>
      <c r="AC6" s="52"/>
      <c r="AD6" s="9"/>
      <c r="AE6" s="81"/>
      <c r="AF6" s="81"/>
      <c r="AG6" s="81"/>
      <c r="AH6" s="11"/>
    </row>
    <row r="7" spans="1:34" ht="15.75" thickBot="1" x14ac:dyDescent="0.3">
      <c r="A7" s="12"/>
      <c r="B7" s="13"/>
      <c r="C7" s="14"/>
      <c r="D7" s="14"/>
      <c r="E7" s="15"/>
      <c r="F7" s="14"/>
      <c r="G7" s="12"/>
      <c r="H7" s="82">
        <v>2</v>
      </c>
      <c r="I7" s="82">
        <v>5</v>
      </c>
      <c r="J7" s="82">
        <v>10</v>
      </c>
      <c r="K7" s="82">
        <v>30</v>
      </c>
      <c r="L7" s="83"/>
      <c r="M7" s="14"/>
      <c r="N7" s="84"/>
      <c r="O7" s="14"/>
      <c r="P7" s="14"/>
      <c r="Q7" s="14"/>
      <c r="R7" s="14"/>
      <c r="S7" s="14"/>
      <c r="T7" s="14"/>
      <c r="U7" s="15"/>
      <c r="V7" s="14"/>
      <c r="W7" s="85" t="s">
        <v>121</v>
      </c>
      <c r="X7" s="14"/>
      <c r="Y7" s="14"/>
      <c r="Z7" s="14"/>
      <c r="AA7" s="14"/>
      <c r="AB7" s="14"/>
      <c r="AC7" s="14"/>
      <c r="AD7" s="86" t="s">
        <v>122</v>
      </c>
      <c r="AE7" s="87"/>
      <c r="AF7" s="87"/>
      <c r="AG7" s="87"/>
      <c r="AH7" s="15"/>
    </row>
    <row r="8" spans="1:34" ht="15.75" thickBot="1" x14ac:dyDescent="0.3">
      <c r="A8" s="12"/>
      <c r="B8" s="14"/>
      <c r="C8" s="13" t="s">
        <v>123</v>
      </c>
      <c r="D8" s="14"/>
      <c r="E8" s="15"/>
      <c r="F8" s="14"/>
      <c r="G8" s="17" t="s">
        <v>16</v>
      </c>
      <c r="H8" s="88">
        <v>0.5</v>
      </c>
      <c r="I8" s="89">
        <v>0.4</v>
      </c>
      <c r="J8" s="89">
        <v>0.1</v>
      </c>
      <c r="K8" s="90">
        <v>0</v>
      </c>
      <c r="L8" s="20"/>
      <c r="M8" s="14"/>
      <c r="N8" s="91">
        <v>1E-3</v>
      </c>
      <c r="O8" s="14"/>
      <c r="P8" s="14"/>
      <c r="Q8" s="14"/>
      <c r="R8" s="14"/>
      <c r="S8" s="14"/>
      <c r="T8" s="14"/>
      <c r="U8" s="15"/>
      <c r="V8" s="14"/>
      <c r="W8" s="92" t="s">
        <v>124</v>
      </c>
      <c r="X8" s="14"/>
      <c r="Y8" s="14"/>
      <c r="Z8" s="14"/>
      <c r="AA8" s="14"/>
      <c r="AB8" s="14"/>
      <c r="AC8" s="14"/>
      <c r="AD8" s="84" t="s">
        <v>124</v>
      </c>
      <c r="AE8" s="14"/>
      <c r="AF8" s="14"/>
      <c r="AG8" s="14"/>
      <c r="AH8" s="15"/>
    </row>
    <row r="9" spans="1:34" ht="15.75" thickBot="1" x14ac:dyDescent="0.3">
      <c r="A9" s="12"/>
      <c r="B9" s="93" t="s">
        <v>20</v>
      </c>
      <c r="C9" s="93" t="s">
        <v>21</v>
      </c>
      <c r="D9" s="93" t="s">
        <v>22</v>
      </c>
      <c r="E9" s="94" t="s">
        <v>23</v>
      </c>
      <c r="F9" s="14"/>
      <c r="G9" s="17" t="s">
        <v>17</v>
      </c>
      <c r="H9" s="95">
        <v>0.3</v>
      </c>
      <c r="I9" s="96">
        <v>0.3</v>
      </c>
      <c r="J9" s="96">
        <v>0.35</v>
      </c>
      <c r="K9" s="97">
        <v>0.05</v>
      </c>
      <c r="L9" s="20"/>
      <c r="M9" s="14"/>
      <c r="N9" s="14"/>
      <c r="O9" s="14"/>
      <c r="P9" s="14"/>
      <c r="Q9" s="14"/>
      <c r="R9" s="14"/>
      <c r="S9" s="14"/>
      <c r="T9" s="14"/>
      <c r="U9" s="15"/>
      <c r="V9" s="14"/>
      <c r="W9" s="12"/>
      <c r="X9" s="14"/>
      <c r="Y9" s="98" t="s">
        <v>125</v>
      </c>
      <c r="Z9" s="14"/>
      <c r="AA9" s="14"/>
      <c r="AB9" s="14"/>
      <c r="AC9" s="14"/>
      <c r="AD9" s="14"/>
      <c r="AE9" s="14"/>
      <c r="AF9" s="14"/>
      <c r="AG9" s="14"/>
      <c r="AH9" s="15"/>
    </row>
    <row r="10" spans="1:34" ht="15.75" thickBot="1" x14ac:dyDescent="0.3">
      <c r="A10" s="99" t="s">
        <v>126</v>
      </c>
      <c r="B10" s="100">
        <f>SUMPRODUCT(H8:K8,X32:AA32)/10000</f>
        <v>2.1548128272505976E-2</v>
      </c>
      <c r="C10" s="100">
        <f>SUMPRODUCT(H9:K9,X32:AA32)/10000</f>
        <v>2.6634533824298232E-2</v>
      </c>
      <c r="D10" s="100">
        <f>SUMPRODUCT(H10:K10,X32:AA32)/10000</f>
        <v>3.1917449709296948E-2</v>
      </c>
      <c r="E10" s="53">
        <f>SUMPRODUCT(H11:K11,X32:AA32)/10000</f>
        <v>3.7396875927502113E-2</v>
      </c>
      <c r="F10" s="22"/>
      <c r="G10" s="17" t="s">
        <v>18</v>
      </c>
      <c r="H10" s="95">
        <v>0.15</v>
      </c>
      <c r="I10" s="96">
        <v>0.2</v>
      </c>
      <c r="J10" s="96">
        <v>0.45</v>
      </c>
      <c r="K10" s="97">
        <v>0.2</v>
      </c>
      <c r="L10" s="20"/>
      <c r="M10" s="14"/>
      <c r="N10" s="22"/>
      <c r="O10" s="22"/>
      <c r="P10" s="14"/>
      <c r="Q10" s="14"/>
      <c r="R10" s="14"/>
      <c r="S10" s="22"/>
      <c r="T10" s="22"/>
      <c r="U10" s="40"/>
      <c r="V10" s="22"/>
      <c r="W10" s="17" t="s">
        <v>127</v>
      </c>
      <c r="X10" s="101">
        <v>2</v>
      </c>
      <c r="Y10" s="101">
        <v>5</v>
      </c>
      <c r="Z10" s="101">
        <v>10</v>
      </c>
      <c r="AA10" s="101">
        <v>30</v>
      </c>
      <c r="AB10" s="14"/>
      <c r="AC10" s="14"/>
      <c r="AD10" s="102" t="s">
        <v>127</v>
      </c>
      <c r="AE10" s="103">
        <v>2</v>
      </c>
      <c r="AF10" s="103">
        <v>5</v>
      </c>
      <c r="AG10" s="103" t="s">
        <v>128</v>
      </c>
      <c r="AH10" s="15"/>
    </row>
    <row r="11" spans="1:34" ht="15" customHeight="1" thickBot="1" x14ac:dyDescent="0.3">
      <c r="A11" s="99" t="s">
        <v>129</v>
      </c>
      <c r="B11" s="104">
        <f>$N8+AD39</f>
        <v>3.6747454975664447E-3</v>
      </c>
      <c r="C11" s="104">
        <f>$N8+AE39</f>
        <v>3.9680537988903385E-3</v>
      </c>
      <c r="D11" s="104">
        <f>$N8+AF39</f>
        <v>4.1985000436063225E-3</v>
      </c>
      <c r="E11" s="105">
        <f>$N8+AG39</f>
        <v>4.3660842317143952E-3</v>
      </c>
      <c r="F11" s="22"/>
      <c r="G11" s="21" t="s">
        <v>19</v>
      </c>
      <c r="H11" s="106">
        <v>0.05</v>
      </c>
      <c r="I11" s="107">
        <v>0.1</v>
      </c>
      <c r="J11" s="107">
        <v>0.4</v>
      </c>
      <c r="K11" s="108">
        <v>0.45</v>
      </c>
      <c r="L11" s="20"/>
      <c r="M11" s="14"/>
      <c r="N11" s="14"/>
      <c r="O11" s="14"/>
      <c r="P11" s="22"/>
      <c r="Q11" s="22"/>
      <c r="R11" s="22"/>
      <c r="S11" s="22"/>
      <c r="T11" s="22"/>
      <c r="U11" s="40"/>
      <c r="V11" s="22"/>
      <c r="W11" s="109" t="s">
        <v>130</v>
      </c>
      <c r="X11" s="110">
        <f>X39*$I21</f>
        <v>3.0229508196721326</v>
      </c>
      <c r="Y11" s="110">
        <f t="shared" ref="X11:AA26" si="0">Y39*$I21</f>
        <v>7.2860655737704922</v>
      </c>
      <c r="Z11" s="110">
        <f t="shared" si="0"/>
        <v>9.8442622950819683</v>
      </c>
      <c r="AA11" s="110">
        <f t="shared" si="0"/>
        <v>12.757377049180326</v>
      </c>
      <c r="AB11" s="14"/>
      <c r="AC11" s="14"/>
      <c r="AD11" s="111" t="s">
        <v>130</v>
      </c>
      <c r="AE11" s="112"/>
      <c r="AF11" s="112"/>
      <c r="AG11" s="112"/>
      <c r="AH11" s="15"/>
    </row>
    <row r="12" spans="1:34" ht="15.75" thickBot="1" x14ac:dyDescent="0.3">
      <c r="A12" s="99" t="s">
        <v>131</v>
      </c>
      <c r="B12" s="113">
        <f>B10-B11</f>
        <v>1.7873382774939529E-2</v>
      </c>
      <c r="C12" s="113">
        <f>C10-C11</f>
        <v>2.2666480025407894E-2</v>
      </c>
      <c r="D12" s="113">
        <f>D10-D11</f>
        <v>2.7718949665690627E-2</v>
      </c>
      <c r="E12" s="114">
        <f>E10-E11</f>
        <v>3.3030791695787716E-2</v>
      </c>
      <c r="G12" s="12"/>
      <c r="H12" s="115" t="s">
        <v>132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W12" s="12" t="s">
        <v>133</v>
      </c>
      <c r="X12" s="110">
        <f t="shared" si="0"/>
        <v>4.5337008196721325</v>
      </c>
      <c r="Y12" s="110">
        <f t="shared" si="0"/>
        <v>9.7265655737704932</v>
      </c>
      <c r="Z12" s="110">
        <f t="shared" si="0"/>
        <v>13.905004555143888</v>
      </c>
      <c r="AA12" s="110">
        <f t="shared" si="0"/>
        <v>19.956199804598285</v>
      </c>
      <c r="AB12" s="14"/>
      <c r="AC12" s="14"/>
      <c r="AD12" s="14" t="s">
        <v>134</v>
      </c>
      <c r="AE12" s="112">
        <f t="shared" ref="AE12:AG27" si="1">R22*$I22</f>
        <v>1.8002233260415248E-2</v>
      </c>
      <c r="AF12" s="112">
        <f t="shared" si="1"/>
        <v>5.6758165166446085E-2</v>
      </c>
      <c r="AG12" s="112">
        <f t="shared" si="1"/>
        <v>8.6770174232388086E-2</v>
      </c>
      <c r="AH12" s="15"/>
    </row>
    <row r="13" spans="1:34" ht="15.75" thickBot="1" x14ac:dyDescent="0.3">
      <c r="A13" s="99" t="s">
        <v>135</v>
      </c>
      <c r="B13" s="116">
        <f>ROUND(B12*400,0)/400</f>
        <v>1.7500000000000002E-2</v>
      </c>
      <c r="C13" s="116">
        <f>ROUND(C12*400,0)/400</f>
        <v>2.2499999999999999E-2</v>
      </c>
      <c r="D13" s="116">
        <f>ROUND(D12*400,0)/400</f>
        <v>2.75E-2</v>
      </c>
      <c r="E13" s="117">
        <f>ROUND(E12*400,0)/400</f>
        <v>3.2500000000000001E-2</v>
      </c>
      <c r="G13" s="12"/>
      <c r="H13" s="14"/>
      <c r="I13" s="14"/>
      <c r="J13" s="14"/>
      <c r="K13" s="86"/>
      <c r="L13" s="14"/>
      <c r="M13" s="14"/>
      <c r="N13" s="14"/>
      <c r="O13" s="14"/>
      <c r="P13" s="14"/>
      <c r="Q13" s="14"/>
      <c r="R13" s="14"/>
      <c r="S13" s="14"/>
      <c r="T13" s="14"/>
      <c r="U13" s="15"/>
      <c r="W13" s="12" t="s">
        <v>136</v>
      </c>
      <c r="X13" s="110">
        <f t="shared" si="0"/>
        <v>5.0464508196721329</v>
      </c>
      <c r="Y13" s="110">
        <f t="shared" si="0"/>
        <v>10.461315573770491</v>
      </c>
      <c r="Z13" s="110">
        <f t="shared" si="0"/>
        <v>14.656615236258439</v>
      </c>
      <c r="AA13" s="110">
        <f t="shared" si="0"/>
        <v>20.913259402121504</v>
      </c>
      <c r="AB13" s="14"/>
      <c r="AC13" s="14"/>
      <c r="AD13" s="14" t="s">
        <v>137</v>
      </c>
      <c r="AE13" s="112">
        <f t="shared" si="1"/>
        <v>4.8008442017385071E-2</v>
      </c>
      <c r="AF13" s="112">
        <f t="shared" si="1"/>
        <v>0.12456007952416384</v>
      </c>
      <c r="AG13" s="112">
        <f t="shared" si="1"/>
        <v>0.17377498207670403</v>
      </c>
      <c r="AH13" s="15"/>
    </row>
    <row r="14" spans="1:34" x14ac:dyDescent="0.25">
      <c r="A14" s="12"/>
      <c r="B14" s="14"/>
      <c r="C14" s="14"/>
      <c r="D14" s="14"/>
      <c r="E14" s="15"/>
      <c r="G14" s="12"/>
      <c r="H14" s="14"/>
      <c r="I14" s="14"/>
      <c r="J14" s="14"/>
      <c r="K14" s="14"/>
      <c r="L14" s="98"/>
      <c r="M14" s="98"/>
      <c r="N14" s="98"/>
      <c r="O14" s="98"/>
      <c r="P14" s="14"/>
      <c r="Q14" s="14"/>
      <c r="R14" s="14"/>
      <c r="S14" s="14"/>
      <c r="T14" s="14"/>
      <c r="U14" s="15"/>
      <c r="W14" s="12" t="s">
        <v>138</v>
      </c>
      <c r="X14" s="110">
        <f t="shared" si="0"/>
        <v>5.4081174863387993</v>
      </c>
      <c r="Y14" s="110">
        <f t="shared" si="0"/>
        <v>10.834565573770492</v>
      </c>
      <c r="Z14" s="110">
        <f t="shared" si="0"/>
        <v>14.960675366977393</v>
      </c>
      <c r="AA14" s="110">
        <f t="shared" si="0"/>
        <v>21.199698617807776</v>
      </c>
      <c r="AB14" s="14"/>
      <c r="AC14" s="14"/>
      <c r="AD14" s="14" t="s">
        <v>139</v>
      </c>
      <c r="AE14" s="112">
        <f t="shared" si="1"/>
        <v>0.11403304687921645</v>
      </c>
      <c r="AF14" s="112">
        <f t="shared" si="1"/>
        <v>0.26035474768853983</v>
      </c>
      <c r="AG14" s="112">
        <f t="shared" si="1"/>
        <v>0.34849388426111599</v>
      </c>
      <c r="AH14" s="15"/>
    </row>
    <row r="15" spans="1:34" x14ac:dyDescent="0.25">
      <c r="A15" s="176" t="s">
        <v>104</v>
      </c>
      <c r="B15" s="177">
        <f>Exhibit!N79</f>
        <v>0.04</v>
      </c>
      <c r="C15" s="14"/>
      <c r="D15" s="14"/>
      <c r="E15" s="15"/>
      <c r="G15" s="12"/>
      <c r="H15" s="14"/>
      <c r="I15" s="14"/>
      <c r="J15" s="14"/>
      <c r="K15" s="14"/>
      <c r="L15" s="118"/>
      <c r="M15" s="118"/>
      <c r="N15" s="118"/>
      <c r="O15" s="118"/>
      <c r="P15" s="14"/>
      <c r="Q15" s="119" t="s">
        <v>140</v>
      </c>
      <c r="R15" s="120"/>
      <c r="S15" s="120"/>
      <c r="T15" s="120"/>
      <c r="U15" s="15"/>
      <c r="W15" s="12" t="s">
        <v>141</v>
      </c>
      <c r="X15" s="110">
        <f t="shared" si="0"/>
        <v>15.386091074681243</v>
      </c>
      <c r="Y15" s="110">
        <f t="shared" si="0"/>
        <v>29.88750819672131</v>
      </c>
      <c r="Z15" s="110">
        <f t="shared" si="0"/>
        <v>40.705961327190259</v>
      </c>
      <c r="AA15" s="110">
        <f t="shared" si="0"/>
        <v>57.296367555984133</v>
      </c>
      <c r="AB15" s="121"/>
      <c r="AC15" s="14"/>
      <c r="AD15" s="14" t="s">
        <v>142</v>
      </c>
      <c r="AE15" s="112">
        <f t="shared" si="1"/>
        <v>0.59228212244021761</v>
      </c>
      <c r="AF15" s="112">
        <f t="shared" si="1"/>
        <v>1.2780351961328424</v>
      </c>
      <c r="AG15" s="112">
        <f t="shared" si="1"/>
        <v>1.6329758988764518</v>
      </c>
      <c r="AH15" s="15"/>
    </row>
    <row r="16" spans="1:34" ht="15.75" thickBot="1" x14ac:dyDescent="0.3">
      <c r="A16" s="12"/>
      <c r="B16" s="14"/>
      <c r="C16" s="14"/>
      <c r="D16" s="14"/>
      <c r="E16" s="15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19" t="s">
        <v>143</v>
      </c>
      <c r="R16" s="120"/>
      <c r="S16" s="120"/>
      <c r="T16" s="120"/>
      <c r="U16" s="15"/>
      <c r="W16" s="12" t="s">
        <v>144</v>
      </c>
      <c r="X16" s="110">
        <f t="shared" si="0"/>
        <v>16.350535519125685</v>
      </c>
      <c r="Y16" s="110">
        <f t="shared" si="0"/>
        <v>30.882841530054645</v>
      </c>
      <c r="Z16" s="110">
        <f t="shared" si="0"/>
        <v>41.516788342440805</v>
      </c>
      <c r="AA16" s="110">
        <f t="shared" si="0"/>
        <v>58.060205464480866</v>
      </c>
      <c r="AB16" s="121"/>
      <c r="AC16" s="14"/>
      <c r="AD16" s="14" t="s">
        <v>145</v>
      </c>
      <c r="AE16" s="112">
        <f t="shared" si="1"/>
        <v>1.1209174534143644</v>
      </c>
      <c r="AF16" s="112">
        <f t="shared" si="1"/>
        <v>2.2927685967117366</v>
      </c>
      <c r="AG16" s="112">
        <f t="shared" si="1"/>
        <v>2.8187451051756316</v>
      </c>
      <c r="AH16" s="15"/>
    </row>
    <row r="17" spans="1:41" ht="15.75" thickBot="1" x14ac:dyDescent="0.3">
      <c r="A17" s="23"/>
      <c r="B17" s="25"/>
      <c r="C17" s="25"/>
      <c r="D17" s="25"/>
      <c r="E17" s="26"/>
      <c r="G17" s="12"/>
      <c r="H17" s="122" t="s">
        <v>146</v>
      </c>
      <c r="I17" s="53"/>
      <c r="J17" s="14"/>
      <c r="K17" s="86" t="s">
        <v>197</v>
      </c>
      <c r="L17" s="14"/>
      <c r="M17" s="14"/>
      <c r="N17" s="14"/>
      <c r="O17" s="14"/>
      <c r="P17" s="14"/>
      <c r="Q17" s="119" t="s">
        <v>148</v>
      </c>
      <c r="R17" s="120"/>
      <c r="S17" s="120"/>
      <c r="T17" s="120"/>
      <c r="U17" s="15"/>
      <c r="W17" s="12" t="s">
        <v>149</v>
      </c>
      <c r="X17" s="110">
        <f t="shared" si="0"/>
        <v>19.306535519125688</v>
      </c>
      <c r="Y17" s="110">
        <f t="shared" si="0"/>
        <v>34.702841530054648</v>
      </c>
      <c r="Z17" s="110">
        <f t="shared" si="0"/>
        <v>45.144106860959326</v>
      </c>
      <c r="AA17" s="110">
        <f t="shared" si="0"/>
        <v>61.327227686703083</v>
      </c>
      <c r="AB17" s="121"/>
      <c r="AC17" s="14"/>
      <c r="AD17" s="14" t="s">
        <v>150</v>
      </c>
      <c r="AE17" s="112">
        <f t="shared" si="1"/>
        <v>1.4709144101941027</v>
      </c>
      <c r="AF17" s="112">
        <f t="shared" si="1"/>
        <v>2.8142879620657792</v>
      </c>
      <c r="AG17" s="112">
        <f t="shared" si="1"/>
        <v>3.5080868287728362</v>
      </c>
      <c r="AH17" s="15"/>
    </row>
    <row r="18" spans="1:41" x14ac:dyDescent="0.25">
      <c r="G18" s="12"/>
      <c r="H18" s="123" t="s">
        <v>151</v>
      </c>
      <c r="I18" s="15"/>
      <c r="J18" s="14"/>
      <c r="K18" s="111" t="s">
        <v>152</v>
      </c>
      <c r="L18" s="14"/>
      <c r="M18" s="14"/>
      <c r="N18" s="14"/>
      <c r="O18" s="14"/>
      <c r="P18" s="14"/>
      <c r="Q18" s="111" t="s">
        <v>153</v>
      </c>
      <c r="R18" s="14"/>
      <c r="S18" s="14"/>
      <c r="T18" s="14"/>
      <c r="U18" s="15"/>
      <c r="W18" s="12" t="s">
        <v>154</v>
      </c>
      <c r="X18" s="110">
        <f t="shared" si="0"/>
        <v>22.262535519125684</v>
      </c>
      <c r="Y18" s="110">
        <f t="shared" si="0"/>
        <v>38.522841530054649</v>
      </c>
      <c r="Z18" s="110">
        <f t="shared" si="0"/>
        <v>48.77142537947784</v>
      </c>
      <c r="AA18" s="110">
        <f t="shared" si="0"/>
        <v>64.594249908925306</v>
      </c>
      <c r="AB18" s="121"/>
      <c r="AC18" s="14"/>
      <c r="AD18" s="14" t="s">
        <v>155</v>
      </c>
      <c r="AE18" s="112">
        <f t="shared" si="1"/>
        <v>2.7479806641186166</v>
      </c>
      <c r="AF18" s="112">
        <f t="shared" si="1"/>
        <v>4.256573650896267</v>
      </c>
      <c r="AG18" s="112">
        <f t="shared" si="1"/>
        <v>5.1146601477612714</v>
      </c>
      <c r="AH18" s="15"/>
    </row>
    <row r="19" spans="1:41" x14ac:dyDescent="0.25">
      <c r="F19" s="22"/>
      <c r="G19" s="39"/>
      <c r="H19" s="12"/>
      <c r="I19" s="15"/>
      <c r="J19" s="22"/>
      <c r="K19" s="14"/>
      <c r="L19" s="14"/>
      <c r="M19" s="98" t="s">
        <v>156</v>
      </c>
      <c r="N19" s="14"/>
      <c r="O19" s="14"/>
      <c r="P19" s="14"/>
      <c r="Q19" s="13"/>
      <c r="R19" s="14"/>
      <c r="S19" s="13" t="s">
        <v>156</v>
      </c>
      <c r="T19" s="14"/>
      <c r="U19" s="40"/>
      <c r="V19" s="22"/>
      <c r="W19" s="12" t="s">
        <v>157</v>
      </c>
      <c r="X19" s="110">
        <f t="shared" si="0"/>
        <v>25.218535519125687</v>
      </c>
      <c r="Y19" s="110">
        <f t="shared" si="0"/>
        <v>42.342841530054649</v>
      </c>
      <c r="Z19" s="110">
        <f t="shared" si="0"/>
        <v>52.398743897996361</v>
      </c>
      <c r="AA19" s="110">
        <f t="shared" si="0"/>
        <v>67.86127213114753</v>
      </c>
      <c r="AB19" s="121"/>
      <c r="AC19" s="14"/>
      <c r="AD19" s="14" t="s">
        <v>158</v>
      </c>
      <c r="AE19" s="112">
        <f t="shared" si="1"/>
        <v>4.8095777882677648</v>
      </c>
      <c r="AF19" s="112">
        <f t="shared" si="1"/>
        <v>6.3984269604164243</v>
      </c>
      <c r="AG19" s="112">
        <f t="shared" si="1"/>
        <v>7.4632581812790733</v>
      </c>
      <c r="AH19" s="15"/>
    </row>
    <row r="20" spans="1:41" ht="15.75" thickBot="1" x14ac:dyDescent="0.3">
      <c r="B20" s="124" t="s">
        <v>159</v>
      </c>
      <c r="G20" s="12"/>
      <c r="H20" s="12"/>
      <c r="I20" s="125" t="s">
        <v>160</v>
      </c>
      <c r="J20" s="14"/>
      <c r="K20" s="126" t="s">
        <v>127</v>
      </c>
      <c r="L20" s="126">
        <v>2</v>
      </c>
      <c r="M20" s="126">
        <v>5</v>
      </c>
      <c r="N20" s="126">
        <v>10</v>
      </c>
      <c r="O20" s="126">
        <v>30</v>
      </c>
      <c r="P20" s="14"/>
      <c r="Q20" s="126" t="s">
        <v>127</v>
      </c>
      <c r="R20" s="126">
        <v>2</v>
      </c>
      <c r="S20" s="126">
        <v>5</v>
      </c>
      <c r="T20" s="103" t="s">
        <v>128</v>
      </c>
      <c r="U20" s="15"/>
      <c r="W20" s="12" t="s">
        <v>161</v>
      </c>
      <c r="X20" s="110">
        <f t="shared" si="0"/>
        <v>35.197202185792349</v>
      </c>
      <c r="Y20" s="110">
        <f t="shared" si="0"/>
        <v>49.443508196721311</v>
      </c>
      <c r="Z20" s="110">
        <f t="shared" si="0"/>
        <v>57.882388342440798</v>
      </c>
      <c r="AA20" s="110">
        <f t="shared" si="0"/>
        <v>69.497805464480876</v>
      </c>
      <c r="AB20" s="121"/>
      <c r="AC20" s="14"/>
      <c r="AD20" s="14" t="s">
        <v>162</v>
      </c>
      <c r="AE20" s="112">
        <f t="shared" si="1"/>
        <v>11.213936149971206</v>
      </c>
      <c r="AF20" s="112">
        <f t="shared" si="1"/>
        <v>13.04029078431841</v>
      </c>
      <c r="AG20" s="112">
        <f t="shared" si="1"/>
        <v>13.561298429710078</v>
      </c>
      <c r="AH20" s="15"/>
    </row>
    <row r="21" spans="1:41" x14ac:dyDescent="0.25">
      <c r="A21" s="127"/>
      <c r="B21" s="128" t="s">
        <v>163</v>
      </c>
      <c r="C21" s="127"/>
      <c r="D21" s="127"/>
      <c r="E21" s="127"/>
      <c r="G21" s="129">
        <v>1</v>
      </c>
      <c r="H21" s="109" t="s">
        <v>130</v>
      </c>
      <c r="I21" s="130">
        <v>0.05</v>
      </c>
      <c r="J21" s="14"/>
      <c r="K21" s="131" t="s">
        <v>164</v>
      </c>
      <c r="L21" s="132">
        <v>19.96</v>
      </c>
      <c r="M21" s="132">
        <v>34.115000000000002</v>
      </c>
      <c r="N21" s="132">
        <v>66.182631578947365</v>
      </c>
      <c r="O21" s="132">
        <v>124.83526315789473</v>
      </c>
      <c r="P21" s="14"/>
      <c r="Q21" s="131" t="s">
        <v>164</v>
      </c>
      <c r="R21" s="132">
        <v>2.4002281529494976E-2</v>
      </c>
      <c r="S21" s="132">
        <v>0.10615497887708665</v>
      </c>
      <c r="T21" s="132">
        <v>0.17332993917006492</v>
      </c>
      <c r="U21" s="15"/>
      <c r="W21" s="12" t="s">
        <v>165</v>
      </c>
      <c r="X21" s="110">
        <f t="shared" si="0"/>
        <v>0</v>
      </c>
      <c r="Y21" s="110">
        <f t="shared" si="0"/>
        <v>0</v>
      </c>
      <c r="Z21" s="110">
        <f t="shared" si="0"/>
        <v>0</v>
      </c>
      <c r="AA21" s="110">
        <f t="shared" si="0"/>
        <v>0</v>
      </c>
      <c r="AB21" s="121"/>
      <c r="AC21" s="14"/>
      <c r="AD21" s="14" t="s">
        <v>166</v>
      </c>
      <c r="AE21" s="112">
        <f t="shared" si="1"/>
        <v>0</v>
      </c>
      <c r="AF21" s="112">
        <f t="shared" si="1"/>
        <v>0</v>
      </c>
      <c r="AG21" s="112">
        <f t="shared" si="1"/>
        <v>0</v>
      </c>
      <c r="AH21" s="15"/>
    </row>
    <row r="22" spans="1:41" x14ac:dyDescent="0.25">
      <c r="A22" s="127"/>
      <c r="C22" s="127"/>
      <c r="D22" s="127"/>
      <c r="E22" s="127"/>
      <c r="G22" s="129">
        <v>2</v>
      </c>
      <c r="H22" s="12" t="s">
        <v>134</v>
      </c>
      <c r="I22" s="130">
        <v>0.05</v>
      </c>
      <c r="J22" s="83"/>
      <c r="K22" s="131" t="s">
        <v>134</v>
      </c>
      <c r="L22" s="132">
        <v>30.215</v>
      </c>
      <c r="M22" s="132">
        <v>48.81</v>
      </c>
      <c r="N22" s="132">
        <v>81.21484520123839</v>
      </c>
      <c r="O22" s="132">
        <v>143.97645510835912</v>
      </c>
      <c r="P22" s="14"/>
      <c r="Q22" s="131" t="s">
        <v>134</v>
      </c>
      <c r="R22" s="132">
        <v>0.36004466520830491</v>
      </c>
      <c r="S22" s="132">
        <v>1.1351633033289217</v>
      </c>
      <c r="T22" s="132">
        <v>1.7354034846477615</v>
      </c>
      <c r="U22" s="133"/>
      <c r="V22" s="83"/>
      <c r="W22" s="12" t="s">
        <v>167</v>
      </c>
      <c r="X22" s="110">
        <f t="shared" si="0"/>
        <v>0</v>
      </c>
      <c r="Y22" s="110">
        <f t="shared" si="0"/>
        <v>0</v>
      </c>
      <c r="Z22" s="110">
        <f t="shared" si="0"/>
        <v>0</v>
      </c>
      <c r="AA22" s="110">
        <f t="shared" si="0"/>
        <v>0</v>
      </c>
      <c r="AB22" s="121"/>
      <c r="AC22" s="14"/>
      <c r="AD22" s="14" t="s">
        <v>168</v>
      </c>
      <c r="AE22" s="112">
        <f t="shared" si="1"/>
        <v>0</v>
      </c>
      <c r="AF22" s="112">
        <f t="shared" si="1"/>
        <v>0</v>
      </c>
      <c r="AG22" s="112">
        <f t="shared" si="1"/>
        <v>0</v>
      </c>
      <c r="AH22" s="15"/>
    </row>
    <row r="23" spans="1:41" x14ac:dyDescent="0.25">
      <c r="A23" s="127"/>
      <c r="B23" s="134"/>
      <c r="C23" s="127"/>
      <c r="D23" s="127"/>
      <c r="E23" s="127"/>
      <c r="G23" s="135">
        <v>3</v>
      </c>
      <c r="H23" s="12" t="s">
        <v>137</v>
      </c>
      <c r="I23" s="130">
        <v>0.05</v>
      </c>
      <c r="J23" s="20"/>
      <c r="K23" s="131" t="s">
        <v>137</v>
      </c>
      <c r="L23" s="132">
        <v>40.47</v>
      </c>
      <c r="M23" s="132">
        <v>63.504999999999995</v>
      </c>
      <c r="N23" s="132">
        <v>96.247058823529414</v>
      </c>
      <c r="O23" s="132">
        <v>163.11764705882354</v>
      </c>
      <c r="P23" s="14"/>
      <c r="Q23" s="131" t="s">
        <v>137</v>
      </c>
      <c r="R23" s="132">
        <v>0.96016884034770134</v>
      </c>
      <c r="S23" s="132">
        <v>2.4912015904832767</v>
      </c>
      <c r="T23" s="132">
        <v>3.4754996415340802</v>
      </c>
      <c r="U23" s="136"/>
      <c r="V23" s="71"/>
      <c r="W23" s="12" t="s">
        <v>169</v>
      </c>
      <c r="X23" s="110">
        <f t="shared" si="0"/>
        <v>0</v>
      </c>
      <c r="Y23" s="110">
        <f t="shared" si="0"/>
        <v>0</v>
      </c>
      <c r="Z23" s="110">
        <f t="shared" si="0"/>
        <v>0</v>
      </c>
      <c r="AA23" s="110">
        <f t="shared" si="0"/>
        <v>0</v>
      </c>
      <c r="AB23" s="121"/>
      <c r="AC23" s="14"/>
      <c r="AD23" s="14" t="s">
        <v>170</v>
      </c>
      <c r="AE23" s="112">
        <f t="shared" si="1"/>
        <v>0</v>
      </c>
      <c r="AF23" s="112">
        <f t="shared" si="1"/>
        <v>0</v>
      </c>
      <c r="AG23" s="112">
        <f t="shared" si="1"/>
        <v>0</v>
      </c>
      <c r="AH23" s="15"/>
    </row>
    <row r="24" spans="1:41" x14ac:dyDescent="0.25">
      <c r="A24" s="74"/>
      <c r="B24" s="134"/>
      <c r="C24" s="127"/>
      <c r="D24" s="127"/>
      <c r="E24" s="127"/>
      <c r="G24" s="129">
        <v>4</v>
      </c>
      <c r="H24" s="12" t="s">
        <v>139</v>
      </c>
      <c r="I24" s="130">
        <v>0.05</v>
      </c>
      <c r="J24" s="20"/>
      <c r="K24" s="131" t="s">
        <v>139</v>
      </c>
      <c r="L24" s="132">
        <v>47.703333333333333</v>
      </c>
      <c r="M24" s="132">
        <v>70.97</v>
      </c>
      <c r="N24" s="132">
        <v>102.32826143790849</v>
      </c>
      <c r="O24" s="132">
        <v>168.84643137254903</v>
      </c>
      <c r="P24" s="14"/>
      <c r="Q24" s="131" t="s">
        <v>139</v>
      </c>
      <c r="R24" s="132">
        <v>2.280660937584329</v>
      </c>
      <c r="S24" s="132">
        <v>5.2070949537707962</v>
      </c>
      <c r="T24" s="132">
        <v>6.9698776852223192</v>
      </c>
      <c r="U24" s="136"/>
      <c r="V24" s="71"/>
      <c r="W24" s="12" t="s">
        <v>171</v>
      </c>
      <c r="X24" s="110">
        <f t="shared" si="0"/>
        <v>0</v>
      </c>
      <c r="Y24" s="110">
        <f t="shared" si="0"/>
        <v>0</v>
      </c>
      <c r="Z24" s="110">
        <f t="shared" si="0"/>
        <v>0</v>
      </c>
      <c r="AA24" s="110">
        <f t="shared" si="0"/>
        <v>0</v>
      </c>
      <c r="AB24" s="121"/>
      <c r="AC24" s="14"/>
      <c r="AD24" s="14" t="s">
        <v>172</v>
      </c>
      <c r="AE24" s="112">
        <f t="shared" si="1"/>
        <v>0</v>
      </c>
      <c r="AF24" s="112">
        <f t="shared" si="1"/>
        <v>0</v>
      </c>
      <c r="AG24" s="112">
        <f t="shared" si="1"/>
        <v>0</v>
      </c>
      <c r="AH24" s="15"/>
    </row>
    <row r="25" spans="1:41" x14ac:dyDescent="0.25">
      <c r="A25" s="127"/>
      <c r="B25" s="134"/>
      <c r="C25" s="127"/>
      <c r="D25" s="127"/>
      <c r="E25" s="127"/>
      <c r="G25" s="135">
        <v>5</v>
      </c>
      <c r="H25" s="12" t="s">
        <v>142</v>
      </c>
      <c r="I25" s="130">
        <v>0.13333333333333333</v>
      </c>
      <c r="J25" s="20"/>
      <c r="K25" s="131" t="s">
        <v>142</v>
      </c>
      <c r="L25" s="132">
        <v>54.936666666666667</v>
      </c>
      <c r="M25" s="132">
        <v>78.435000000000002</v>
      </c>
      <c r="N25" s="132">
        <v>108.40946405228759</v>
      </c>
      <c r="O25" s="132">
        <v>174.5752156862745</v>
      </c>
      <c r="P25" s="14"/>
      <c r="Q25" s="131" t="s">
        <v>142</v>
      </c>
      <c r="R25" s="132">
        <v>4.4421159183016323</v>
      </c>
      <c r="S25" s="132">
        <v>9.5852639709963192</v>
      </c>
      <c r="T25" s="132">
        <v>12.247319241573388</v>
      </c>
      <c r="U25" s="136"/>
      <c r="V25" s="71"/>
      <c r="W25" s="12" t="s">
        <v>173</v>
      </c>
      <c r="X25" s="110">
        <f t="shared" si="0"/>
        <v>0</v>
      </c>
      <c r="Y25" s="110">
        <f t="shared" si="0"/>
        <v>0</v>
      </c>
      <c r="Z25" s="110">
        <f t="shared" si="0"/>
        <v>0</v>
      </c>
      <c r="AA25" s="110">
        <f t="shared" si="0"/>
        <v>0</v>
      </c>
      <c r="AB25" s="14"/>
      <c r="AC25" s="14"/>
      <c r="AD25" s="14" t="s">
        <v>174</v>
      </c>
      <c r="AE25" s="112">
        <f t="shared" si="1"/>
        <v>0</v>
      </c>
      <c r="AF25" s="112">
        <f t="shared" si="1"/>
        <v>0</v>
      </c>
      <c r="AG25" s="112">
        <f t="shared" si="1"/>
        <v>0</v>
      </c>
      <c r="AH25" s="15"/>
    </row>
    <row r="26" spans="1:41" x14ac:dyDescent="0.25">
      <c r="A26" s="127"/>
      <c r="B26" s="137"/>
      <c r="C26" s="137"/>
      <c r="D26" s="137"/>
      <c r="E26" s="137"/>
      <c r="G26" s="129">
        <v>6</v>
      </c>
      <c r="H26" s="12" t="s">
        <v>145</v>
      </c>
      <c r="I26" s="130">
        <v>0.13333333333333333</v>
      </c>
      <c r="J26" s="20"/>
      <c r="K26" s="131" t="s">
        <v>145</v>
      </c>
      <c r="L26" s="132">
        <v>62.17</v>
      </c>
      <c r="M26" s="132">
        <v>85.9</v>
      </c>
      <c r="N26" s="132">
        <v>114.49066666666667</v>
      </c>
      <c r="O26" s="132">
        <v>180.304</v>
      </c>
      <c r="P26" s="14"/>
      <c r="Q26" s="131" t="s">
        <v>145</v>
      </c>
      <c r="R26" s="132">
        <v>8.4068809006077334</v>
      </c>
      <c r="S26" s="132">
        <v>17.195764475338024</v>
      </c>
      <c r="T26" s="132">
        <v>21.140588288817238</v>
      </c>
      <c r="U26" s="136"/>
      <c r="V26" s="71"/>
      <c r="W26" s="12" t="s">
        <v>175</v>
      </c>
      <c r="X26" s="110">
        <f t="shared" si="0"/>
        <v>0</v>
      </c>
      <c r="Y26" s="110">
        <f t="shared" si="0"/>
        <v>0</v>
      </c>
      <c r="Z26" s="110">
        <f t="shared" si="0"/>
        <v>0</v>
      </c>
      <c r="AA26" s="110">
        <f t="shared" si="0"/>
        <v>0</v>
      </c>
      <c r="AB26" s="14"/>
      <c r="AC26" s="14"/>
      <c r="AD26" s="14" t="s">
        <v>176</v>
      </c>
      <c r="AE26" s="112">
        <f t="shared" si="1"/>
        <v>0</v>
      </c>
      <c r="AF26" s="112">
        <f t="shared" si="1"/>
        <v>0</v>
      </c>
      <c r="AG26" s="112">
        <f t="shared" si="1"/>
        <v>0</v>
      </c>
      <c r="AH26" s="15"/>
    </row>
    <row r="27" spans="1:41" x14ac:dyDescent="0.25">
      <c r="A27" s="127"/>
      <c r="B27" s="138"/>
      <c r="C27" s="138"/>
      <c r="D27" s="138"/>
      <c r="E27" s="138"/>
      <c r="F27" s="71"/>
      <c r="G27" s="135">
        <v>7</v>
      </c>
      <c r="H27" s="12" t="s">
        <v>150</v>
      </c>
      <c r="I27" s="130">
        <v>0.13333333333333333</v>
      </c>
      <c r="J27" s="20"/>
      <c r="K27" s="131" t="s">
        <v>150</v>
      </c>
      <c r="L27" s="132">
        <v>84.34</v>
      </c>
      <c r="M27" s="132">
        <v>114.55000000000001</v>
      </c>
      <c r="N27" s="132">
        <v>141.69555555555556</v>
      </c>
      <c r="O27" s="132">
        <v>204.80666666666667</v>
      </c>
      <c r="P27" s="14"/>
      <c r="Q27" s="131" t="s">
        <v>150</v>
      </c>
      <c r="R27" s="132">
        <v>11.031858076455771</v>
      </c>
      <c r="S27" s="132">
        <v>21.107159715493346</v>
      </c>
      <c r="T27" s="132">
        <v>26.310651215796273</v>
      </c>
      <c r="U27" s="136"/>
      <c r="V27" s="71"/>
      <c r="W27" s="12" t="s">
        <v>177</v>
      </c>
      <c r="X27" s="110">
        <f t="shared" ref="X27:AA30" si="2">X55*$I37</f>
        <v>0</v>
      </c>
      <c r="Y27" s="110">
        <f t="shared" si="2"/>
        <v>0</v>
      </c>
      <c r="Z27" s="110">
        <f t="shared" si="2"/>
        <v>0</v>
      </c>
      <c r="AA27" s="110">
        <f t="shared" si="2"/>
        <v>0</v>
      </c>
      <c r="AB27" s="14"/>
      <c r="AC27" s="14"/>
      <c r="AD27" s="14" t="s">
        <v>178</v>
      </c>
      <c r="AE27" s="112">
        <f t="shared" si="1"/>
        <v>0</v>
      </c>
      <c r="AF27" s="112">
        <f t="shared" si="1"/>
        <v>0</v>
      </c>
      <c r="AG27" s="112">
        <f t="shared" si="1"/>
        <v>0</v>
      </c>
      <c r="AH27" s="15"/>
    </row>
    <row r="28" spans="1:41" x14ac:dyDescent="0.25">
      <c r="A28" s="127"/>
      <c r="B28" s="139"/>
      <c r="C28" s="139"/>
      <c r="D28" s="139"/>
      <c r="E28" s="139"/>
      <c r="F28" s="22"/>
      <c r="G28" s="129">
        <v>8</v>
      </c>
      <c r="H28" s="12" t="s">
        <v>155</v>
      </c>
      <c r="I28" s="130">
        <v>0.13333333333333333</v>
      </c>
      <c r="J28" s="22"/>
      <c r="K28" s="131" t="s">
        <v>155</v>
      </c>
      <c r="L28" s="132">
        <v>106.51</v>
      </c>
      <c r="M28" s="132">
        <v>143.20000000000002</v>
      </c>
      <c r="N28" s="132">
        <v>168.90044444444445</v>
      </c>
      <c r="O28" s="132">
        <v>229.30933333333334</v>
      </c>
      <c r="P28" s="14"/>
      <c r="Q28" s="131" t="s">
        <v>155</v>
      </c>
      <c r="R28" s="132">
        <v>20.609854980889626</v>
      </c>
      <c r="S28" s="132">
        <v>31.924302381722004</v>
      </c>
      <c r="T28" s="132">
        <v>38.359951108209536</v>
      </c>
      <c r="U28" s="40"/>
      <c r="V28" s="22"/>
      <c r="W28" s="12" t="s">
        <v>179</v>
      </c>
      <c r="X28" s="110">
        <f t="shared" si="2"/>
        <v>0</v>
      </c>
      <c r="Y28" s="110">
        <f t="shared" si="2"/>
        <v>0</v>
      </c>
      <c r="Z28" s="110">
        <f t="shared" si="2"/>
        <v>0</v>
      </c>
      <c r="AA28" s="110">
        <f t="shared" si="2"/>
        <v>0</v>
      </c>
      <c r="AB28" s="14"/>
      <c r="AC28" s="14"/>
      <c r="AD28" s="14" t="s">
        <v>180</v>
      </c>
      <c r="AE28" s="112">
        <f t="shared" ref="AE28:AG30" si="3">R38*$I38</f>
        <v>0</v>
      </c>
      <c r="AF28" s="112">
        <f t="shared" si="3"/>
        <v>0</v>
      </c>
      <c r="AG28" s="112">
        <f t="shared" si="3"/>
        <v>0</v>
      </c>
      <c r="AH28" s="15"/>
    </row>
    <row r="29" spans="1:41" x14ac:dyDescent="0.25">
      <c r="A29" s="134"/>
      <c r="B29" s="127"/>
      <c r="C29" s="127"/>
      <c r="D29" s="127"/>
      <c r="E29" s="127"/>
      <c r="F29" s="22"/>
      <c r="G29" s="135">
        <v>9</v>
      </c>
      <c r="H29" s="12" t="s">
        <v>158</v>
      </c>
      <c r="I29" s="130">
        <v>0.13333333333333333</v>
      </c>
      <c r="J29" s="22"/>
      <c r="K29" s="131" t="s">
        <v>158</v>
      </c>
      <c r="L29" s="132">
        <v>128.68</v>
      </c>
      <c r="M29" s="132">
        <v>171.85000000000002</v>
      </c>
      <c r="N29" s="132">
        <v>196.10533333333333</v>
      </c>
      <c r="O29" s="132">
        <v>253.81200000000001</v>
      </c>
      <c r="P29" s="14"/>
      <c r="Q29" s="131" t="s">
        <v>158</v>
      </c>
      <c r="R29" s="132">
        <v>36.071833412008239</v>
      </c>
      <c r="S29" s="132">
        <v>47.98820220312318</v>
      </c>
      <c r="T29" s="132">
        <v>55.974436359593049</v>
      </c>
      <c r="U29" s="40"/>
      <c r="V29" s="22"/>
      <c r="W29" s="12" t="s">
        <v>181</v>
      </c>
      <c r="X29" s="110">
        <f t="shared" si="2"/>
        <v>0</v>
      </c>
      <c r="Y29" s="110">
        <f t="shared" si="2"/>
        <v>0</v>
      </c>
      <c r="Z29" s="110">
        <f t="shared" si="2"/>
        <v>0</v>
      </c>
      <c r="AA29" s="110">
        <f t="shared" si="2"/>
        <v>0</v>
      </c>
      <c r="AB29" s="14"/>
      <c r="AC29" s="14"/>
      <c r="AD29" s="14" t="s">
        <v>182</v>
      </c>
      <c r="AE29" s="112">
        <f t="shared" si="3"/>
        <v>0</v>
      </c>
      <c r="AF29" s="112">
        <f t="shared" si="3"/>
        <v>0</v>
      </c>
      <c r="AG29" s="112">
        <f t="shared" si="3"/>
        <v>0</v>
      </c>
      <c r="AH29" s="15"/>
    </row>
    <row r="30" spans="1:41" x14ac:dyDescent="0.25">
      <c r="A30" s="127"/>
      <c r="B30" s="140"/>
      <c r="C30" s="140"/>
      <c r="D30" s="140"/>
      <c r="E30" s="140"/>
      <c r="F30" s="22"/>
      <c r="G30" s="129">
        <v>10</v>
      </c>
      <c r="H30" s="12" t="s">
        <v>162</v>
      </c>
      <c r="I30" s="130">
        <v>0.13333333333333333</v>
      </c>
      <c r="J30" s="22"/>
      <c r="K30" s="131" t="s">
        <v>162</v>
      </c>
      <c r="L30" s="132">
        <v>203.51999999999998</v>
      </c>
      <c r="M30" s="132">
        <v>225.10499999999999</v>
      </c>
      <c r="N30" s="132">
        <v>237.23266666666666</v>
      </c>
      <c r="O30" s="132">
        <v>266.08600000000001</v>
      </c>
      <c r="P30" s="14"/>
      <c r="Q30" s="131" t="s">
        <v>162</v>
      </c>
      <c r="R30" s="132">
        <v>84.104521124784043</v>
      </c>
      <c r="S30" s="132">
        <v>97.802180882388072</v>
      </c>
      <c r="T30" s="132">
        <v>101.70973822282559</v>
      </c>
      <c r="U30" s="40"/>
      <c r="V30" s="22"/>
      <c r="W30" s="12" t="s">
        <v>183</v>
      </c>
      <c r="X30" s="110">
        <f t="shared" si="2"/>
        <v>0</v>
      </c>
      <c r="Y30" s="110">
        <f t="shared" si="2"/>
        <v>0</v>
      </c>
      <c r="Z30" s="110">
        <f t="shared" si="2"/>
        <v>0</v>
      </c>
      <c r="AA30" s="110">
        <f t="shared" si="2"/>
        <v>0</v>
      </c>
      <c r="AB30" s="14"/>
      <c r="AC30" s="14"/>
      <c r="AD30" s="14" t="s">
        <v>184</v>
      </c>
      <c r="AE30" s="112">
        <f t="shared" si="3"/>
        <v>0</v>
      </c>
      <c r="AF30" s="112">
        <f t="shared" si="3"/>
        <v>0</v>
      </c>
      <c r="AG30" s="112">
        <f t="shared" si="3"/>
        <v>0</v>
      </c>
      <c r="AH30" s="15"/>
    </row>
    <row r="31" spans="1:41" ht="15.75" thickBot="1" x14ac:dyDescent="0.3">
      <c r="E31" s="22"/>
      <c r="F31" s="22"/>
      <c r="G31" s="135">
        <v>11</v>
      </c>
      <c r="H31" s="12" t="s">
        <v>166</v>
      </c>
      <c r="I31" s="130">
        <v>0</v>
      </c>
      <c r="J31" s="22"/>
      <c r="K31" s="131" t="s">
        <v>166</v>
      </c>
      <c r="L31" s="132"/>
      <c r="M31" s="132"/>
      <c r="N31" s="132"/>
      <c r="O31" s="132"/>
      <c r="P31" s="14"/>
      <c r="Q31" s="131" t="s">
        <v>166</v>
      </c>
      <c r="R31" s="132">
        <v>138.43842986191649</v>
      </c>
      <c r="S31" s="132">
        <v>159.47590489777448</v>
      </c>
      <c r="T31" s="132">
        <v>151.92605288413134</v>
      </c>
      <c r="U31" s="40"/>
      <c r="V31" s="22"/>
      <c r="W31" s="12"/>
      <c r="X31" s="14"/>
      <c r="Y31" s="14"/>
      <c r="Z31" s="14"/>
      <c r="AA31" s="14"/>
      <c r="AB31" s="14"/>
      <c r="AC31" s="14"/>
      <c r="AD31" s="14"/>
      <c r="AE31" s="87"/>
      <c r="AF31" s="87"/>
      <c r="AG31" s="87"/>
      <c r="AH31" s="15"/>
      <c r="AK31" s="69"/>
    </row>
    <row r="32" spans="1:41" ht="15.75" thickBot="1" x14ac:dyDescent="0.3">
      <c r="E32" s="22"/>
      <c r="F32" s="22"/>
      <c r="G32" s="129">
        <v>12</v>
      </c>
      <c r="H32" s="12" t="s">
        <v>168</v>
      </c>
      <c r="I32" s="130">
        <v>0</v>
      </c>
      <c r="J32" s="22"/>
      <c r="K32" s="131" t="s">
        <v>168</v>
      </c>
      <c r="L32" s="132"/>
      <c r="M32" s="132"/>
      <c r="N32" s="132"/>
      <c r="O32" s="132"/>
      <c r="P32" s="14"/>
      <c r="Q32" s="131" t="s">
        <v>168</v>
      </c>
      <c r="R32" s="132">
        <v>210.25730185873951</v>
      </c>
      <c r="S32" s="132">
        <v>247.82527848938426</v>
      </c>
      <c r="T32" s="132">
        <v>216.66698548734982</v>
      </c>
      <c r="U32" s="40"/>
      <c r="V32" s="22"/>
      <c r="W32" s="12"/>
      <c r="X32" s="141">
        <f>SUM(X11:X30)</f>
        <v>151.73265528233154</v>
      </c>
      <c r="Y32" s="142">
        <f>SUM(Y11:Y30)</f>
        <v>264.0908948087432</v>
      </c>
      <c r="Z32" s="142">
        <f>SUM(Z11:Z30)</f>
        <v>339.78597160396703</v>
      </c>
      <c r="AA32" s="143">
        <f>SUM(AA11:AA30)</f>
        <v>453.46366308542974</v>
      </c>
      <c r="AB32" s="14"/>
      <c r="AC32" s="14"/>
      <c r="AD32" s="14"/>
      <c r="AE32" s="144">
        <f>SUM(AE11:AE29)/10000</f>
        <v>2.2135652310563288E-3</v>
      </c>
      <c r="AF32" s="145">
        <f>SUM(AF11:AF29)/10000</f>
        <v>3.0522056142920613E-3</v>
      </c>
      <c r="AG32" s="146">
        <f>SUM(AG11:AG29)/10000</f>
        <v>3.4708063632145551E-3</v>
      </c>
      <c r="AH32" s="15"/>
      <c r="AK32" s="69"/>
      <c r="AL32" s="14"/>
      <c r="AM32" s="14"/>
      <c r="AN32" s="14"/>
      <c r="AO32" s="14"/>
    </row>
    <row r="33" spans="5:41" x14ac:dyDescent="0.25">
      <c r="E33" s="22"/>
      <c r="F33" s="22"/>
      <c r="G33" s="135">
        <v>13</v>
      </c>
      <c r="H33" s="12" t="s">
        <v>170</v>
      </c>
      <c r="I33" s="130">
        <v>0</v>
      </c>
      <c r="J33" s="22"/>
      <c r="K33" s="131" t="s">
        <v>170</v>
      </c>
      <c r="L33" s="132"/>
      <c r="M33" s="132"/>
      <c r="N33" s="132"/>
      <c r="O33" s="132"/>
      <c r="P33" s="14"/>
      <c r="Q33" s="131" t="s">
        <v>170</v>
      </c>
      <c r="R33" s="132">
        <v>265.80320452974894</v>
      </c>
      <c r="S33" s="132">
        <v>323.25648860461803</v>
      </c>
      <c r="T33" s="132">
        <v>285.61988212738953</v>
      </c>
      <c r="U33" s="40"/>
      <c r="V33" s="22"/>
      <c r="W33" s="12"/>
      <c r="AB33" s="14"/>
      <c r="AC33" s="14"/>
      <c r="AD33" s="14"/>
      <c r="AE33" s="147"/>
      <c r="AF33" s="147"/>
      <c r="AG33" s="147"/>
      <c r="AH33" s="15"/>
      <c r="AL33" s="13"/>
      <c r="AM33" s="14"/>
      <c r="AN33" s="148"/>
      <c r="AO33" s="14"/>
    </row>
    <row r="34" spans="5:41" x14ac:dyDescent="0.25">
      <c r="E34" s="22"/>
      <c r="F34" s="22"/>
      <c r="G34" s="129">
        <v>14</v>
      </c>
      <c r="H34" s="12" t="s">
        <v>172</v>
      </c>
      <c r="I34" s="130">
        <v>0</v>
      </c>
      <c r="J34" s="22"/>
      <c r="K34" s="131" t="s">
        <v>172</v>
      </c>
      <c r="L34" s="132"/>
      <c r="M34" s="132"/>
      <c r="N34" s="132"/>
      <c r="O34" s="132"/>
      <c r="P34" s="14"/>
      <c r="Q34" s="131" t="s">
        <v>172</v>
      </c>
      <c r="R34" s="132">
        <v>408.50098029747647</v>
      </c>
      <c r="S34" s="132">
        <v>456.39040619713927</v>
      </c>
      <c r="T34" s="132">
        <v>380.67820465646423</v>
      </c>
      <c r="U34" s="40"/>
      <c r="V34" s="22"/>
      <c r="W34" s="12"/>
      <c r="X34" s="14"/>
      <c r="Y34" s="14"/>
      <c r="Z34" s="14"/>
      <c r="AA34" s="14"/>
      <c r="AB34" s="14"/>
      <c r="AH34" s="15"/>
      <c r="AL34" s="13"/>
      <c r="AM34" s="14"/>
      <c r="AN34" s="87"/>
      <c r="AO34" s="87"/>
    </row>
    <row r="35" spans="5:41" x14ac:dyDescent="0.25">
      <c r="E35" s="22"/>
      <c r="F35" s="22"/>
      <c r="G35" s="135">
        <v>15</v>
      </c>
      <c r="H35" s="12" t="s">
        <v>174</v>
      </c>
      <c r="I35" s="130">
        <v>0</v>
      </c>
      <c r="J35" s="22"/>
      <c r="K35" s="131" t="s">
        <v>174</v>
      </c>
      <c r="L35" s="132"/>
      <c r="M35" s="132"/>
      <c r="N35" s="132"/>
      <c r="O35" s="132"/>
      <c r="P35" s="14"/>
      <c r="Q35" s="131" t="s">
        <v>174</v>
      </c>
      <c r="R35" s="132">
        <v>468.91155183430504</v>
      </c>
      <c r="S35" s="132">
        <v>498.48754529319348</v>
      </c>
      <c r="T35" s="132">
        <v>399.84593114453492</v>
      </c>
      <c r="U35" s="40"/>
      <c r="V35" s="22"/>
      <c r="W35" s="12"/>
      <c r="X35" s="14"/>
      <c r="Y35" s="14"/>
      <c r="Z35" s="14"/>
      <c r="AA35" s="14"/>
      <c r="AB35" s="14"/>
      <c r="AH35" s="15"/>
      <c r="AL35" s="147"/>
      <c r="AM35" s="14"/>
      <c r="AN35" s="149"/>
      <c r="AO35" s="14"/>
    </row>
    <row r="36" spans="5:41" x14ac:dyDescent="0.25">
      <c r="E36" s="22"/>
      <c r="F36" s="22"/>
      <c r="G36" s="129">
        <v>16</v>
      </c>
      <c r="H36" s="12" t="s">
        <v>176</v>
      </c>
      <c r="I36" s="130">
        <v>0</v>
      </c>
      <c r="J36" s="22"/>
      <c r="K36" s="131" t="s">
        <v>176</v>
      </c>
      <c r="L36" s="132"/>
      <c r="M36" s="132"/>
      <c r="N36" s="132"/>
      <c r="O36" s="132"/>
      <c r="P36" s="14"/>
      <c r="Q36" s="131" t="s">
        <v>176</v>
      </c>
      <c r="R36" s="132">
        <v>677.88526062314304</v>
      </c>
      <c r="S36" s="132">
        <v>687.01668220069735</v>
      </c>
      <c r="T36" s="132">
        <v>567.41568436794432</v>
      </c>
      <c r="U36" s="40"/>
      <c r="V36" s="22"/>
      <c r="W36" s="85" t="s">
        <v>185</v>
      </c>
      <c r="X36" s="150"/>
      <c r="Y36" s="150"/>
      <c r="Z36" s="150"/>
      <c r="AA36" s="150"/>
      <c r="AB36" s="14"/>
      <c r="AD36" s="151" t="s">
        <v>186</v>
      </c>
      <c r="AE36" s="152"/>
      <c r="AF36" s="152"/>
      <c r="AG36" s="147"/>
      <c r="AH36" s="15"/>
      <c r="AL36" s="14"/>
      <c r="AM36" s="14"/>
      <c r="AN36" s="14"/>
      <c r="AO36" s="14"/>
    </row>
    <row r="37" spans="5:41" x14ac:dyDescent="0.25">
      <c r="E37" s="22"/>
      <c r="F37" s="22"/>
      <c r="G37" s="135">
        <v>17</v>
      </c>
      <c r="H37" s="12" t="s">
        <v>178</v>
      </c>
      <c r="I37" s="130">
        <v>0</v>
      </c>
      <c r="J37" s="22"/>
      <c r="K37" s="131" t="s">
        <v>178</v>
      </c>
      <c r="L37" s="132"/>
      <c r="M37" s="132"/>
      <c r="N37" s="132"/>
      <c r="O37" s="132"/>
      <c r="P37" s="14"/>
      <c r="Q37" s="131" t="s">
        <v>178</v>
      </c>
      <c r="R37" s="132">
        <v>810.67331929231443</v>
      </c>
      <c r="S37" s="132">
        <v>817.59509517372112</v>
      </c>
      <c r="T37" s="132">
        <v>735.31557858033557</v>
      </c>
      <c r="U37" s="40"/>
      <c r="V37" s="22"/>
      <c r="W37" s="12"/>
      <c r="X37" s="14"/>
      <c r="Y37" s="98" t="s">
        <v>156</v>
      </c>
      <c r="Z37" s="14"/>
      <c r="AA37" s="14"/>
      <c r="AB37" s="14"/>
      <c r="AD37" s="152"/>
      <c r="AE37" s="86" t="s">
        <v>123</v>
      </c>
      <c r="AF37" s="120"/>
      <c r="AG37" s="14"/>
      <c r="AH37" s="15"/>
      <c r="AK37" s="14"/>
      <c r="AL37" s="14"/>
      <c r="AM37" s="14"/>
      <c r="AN37" s="147"/>
      <c r="AO37" s="14"/>
    </row>
    <row r="38" spans="5:41" ht="15.75" thickBot="1" x14ac:dyDescent="0.3">
      <c r="E38" s="22"/>
      <c r="F38" s="22"/>
      <c r="G38" s="129">
        <v>18</v>
      </c>
      <c r="H38" s="12" t="s">
        <v>180</v>
      </c>
      <c r="I38" s="130">
        <v>0</v>
      </c>
      <c r="J38" s="22"/>
      <c r="K38" s="131" t="s">
        <v>180</v>
      </c>
      <c r="L38" s="132"/>
      <c r="M38" s="132"/>
      <c r="N38" s="132"/>
      <c r="O38" s="132"/>
      <c r="P38" s="14"/>
      <c r="Q38" s="131" t="s">
        <v>180</v>
      </c>
      <c r="R38" s="132">
        <v>864.95474971246972</v>
      </c>
      <c r="S38" s="132">
        <v>844.70260003333124</v>
      </c>
      <c r="T38" s="132">
        <v>806.41254210693285</v>
      </c>
      <c r="U38" s="40"/>
      <c r="V38" s="22"/>
      <c r="W38" s="17" t="s">
        <v>127</v>
      </c>
      <c r="X38" s="126">
        <v>2</v>
      </c>
      <c r="Y38" s="126">
        <v>5</v>
      </c>
      <c r="Z38" s="126">
        <v>10</v>
      </c>
      <c r="AA38" s="126">
        <v>30</v>
      </c>
      <c r="AB38" s="14"/>
      <c r="AD38" s="93" t="s">
        <v>20</v>
      </c>
      <c r="AE38" s="93" t="s">
        <v>21</v>
      </c>
      <c r="AF38" s="93" t="s">
        <v>22</v>
      </c>
      <c r="AG38" s="93" t="s">
        <v>23</v>
      </c>
      <c r="AH38" s="15"/>
      <c r="AK38" s="14"/>
      <c r="AL38" s="14"/>
      <c r="AM38" s="14"/>
      <c r="AN38" s="87"/>
      <c r="AO38" s="87"/>
    </row>
    <row r="39" spans="5:41" ht="15.75" thickBot="1" x14ac:dyDescent="0.3">
      <c r="E39" s="22"/>
      <c r="F39" s="22"/>
      <c r="G39" s="135">
        <v>19</v>
      </c>
      <c r="H39" s="12" t="s">
        <v>182</v>
      </c>
      <c r="I39" s="130">
        <v>0</v>
      </c>
      <c r="J39" s="22"/>
      <c r="K39" s="131" t="s">
        <v>182</v>
      </c>
      <c r="L39" s="132"/>
      <c r="M39" s="132"/>
      <c r="N39" s="132"/>
      <c r="O39" s="132"/>
      <c r="P39" s="14"/>
      <c r="Q39" s="131" t="s">
        <v>182</v>
      </c>
      <c r="R39" s="132">
        <v>1608.3545176731989</v>
      </c>
      <c r="S39" s="132">
        <v>1424.3494430869437</v>
      </c>
      <c r="T39" s="132">
        <v>1321.6962079353216</v>
      </c>
      <c r="U39" s="40"/>
      <c r="V39" s="22"/>
      <c r="W39" s="109" t="s">
        <v>130</v>
      </c>
      <c r="X39" s="121">
        <f>$AD$45*10000</f>
        <v>60.459016393442646</v>
      </c>
      <c r="Y39" s="121">
        <f>$AE$45*10000</f>
        <v>145.72131147540983</v>
      </c>
      <c r="Z39" s="121">
        <f>$AF$45*10000</f>
        <v>196.88524590163937</v>
      </c>
      <c r="AA39" s="121">
        <f>$AG$45*10000</f>
        <v>255.14754098360649</v>
      </c>
      <c r="AB39" s="14"/>
      <c r="AD39" s="144">
        <f>AE32*H8+AF32*I8+AG32*SUM(J8:K8)</f>
        <v>2.6747454975664447E-3</v>
      </c>
      <c r="AE39" s="153">
        <f>AE32*H9+AF32*I9+AG32*SUM(J9:K9)</f>
        <v>2.9680537988903389E-3</v>
      </c>
      <c r="AF39" s="145">
        <f>AE32*H10+AF32*I10+AG32*SUM(J10:K10)</f>
        <v>3.1985000436063225E-3</v>
      </c>
      <c r="AG39" s="154">
        <f>AE32*H11+AF32*I11+AG32*SUM(J11:K11)</f>
        <v>3.3660842317143952E-3</v>
      </c>
      <c r="AH39" s="15"/>
      <c r="AK39" s="14"/>
      <c r="AL39" s="14"/>
      <c r="AM39" s="14"/>
      <c r="AN39" s="149"/>
      <c r="AO39" s="14"/>
    </row>
    <row r="40" spans="5:41" ht="15.75" thickBot="1" x14ac:dyDescent="0.3">
      <c r="E40" s="22"/>
      <c r="F40" s="22"/>
      <c r="G40" s="129">
        <v>20</v>
      </c>
      <c r="H40" s="23" t="s">
        <v>184</v>
      </c>
      <c r="I40" s="155">
        <v>0</v>
      </c>
      <c r="J40" s="22"/>
      <c r="K40" s="131" t="s">
        <v>184</v>
      </c>
      <c r="L40" s="132"/>
      <c r="M40" s="132"/>
      <c r="N40" s="132"/>
      <c r="O40" s="132"/>
      <c r="P40" s="14"/>
      <c r="Q40" s="131" t="s">
        <v>184</v>
      </c>
      <c r="R40" s="132">
        <v>6993.1350000000002</v>
      </c>
      <c r="S40" s="132">
        <v>6993.1350000000002</v>
      </c>
      <c r="T40" s="132">
        <v>6993.1350000000002</v>
      </c>
      <c r="U40" s="40"/>
      <c r="V40" s="22"/>
      <c r="W40" s="12" t="s">
        <v>133</v>
      </c>
      <c r="X40" s="121">
        <f t="shared" ref="X40:AA58" si="4">L22+AD$45*10000</f>
        <v>90.674016393442642</v>
      </c>
      <c r="Y40" s="121">
        <f t="shared" si="4"/>
        <v>194.53131147540984</v>
      </c>
      <c r="Z40" s="121">
        <f t="shared" si="4"/>
        <v>278.10009110287774</v>
      </c>
      <c r="AA40" s="121">
        <f t="shared" si="4"/>
        <v>399.12399609196564</v>
      </c>
      <c r="AB40" s="14"/>
      <c r="AG40" s="87"/>
      <c r="AH40" s="15"/>
      <c r="AK40" s="14"/>
      <c r="AL40" s="14"/>
      <c r="AM40" s="14"/>
      <c r="AN40" s="14"/>
      <c r="AO40" s="14"/>
    </row>
    <row r="41" spans="5:41" x14ac:dyDescent="0.25">
      <c r="E41" s="22"/>
      <c r="F41" s="22"/>
      <c r="G41" s="39"/>
      <c r="H41" s="14"/>
      <c r="I41" s="22">
        <f>SUM(I21:I40)</f>
        <v>0.99999999999999989</v>
      </c>
      <c r="J41" s="22"/>
      <c r="K41" s="14"/>
      <c r="L41" s="14"/>
      <c r="M41" s="14"/>
      <c r="N41" s="14"/>
      <c r="O41" s="14"/>
      <c r="P41" s="14"/>
      <c r="Q41" s="22"/>
      <c r="R41" s="22"/>
      <c r="S41" s="22"/>
      <c r="T41" s="22"/>
      <c r="U41" s="40"/>
      <c r="V41" s="22"/>
      <c r="W41" s="12" t="s">
        <v>136</v>
      </c>
      <c r="X41" s="121">
        <f t="shared" si="4"/>
        <v>100.92901639344265</v>
      </c>
      <c r="Y41" s="121">
        <f t="shared" si="4"/>
        <v>209.22631147540983</v>
      </c>
      <c r="Z41" s="121">
        <f t="shared" si="4"/>
        <v>293.13230472516875</v>
      </c>
      <c r="AA41" s="121">
        <f t="shared" si="4"/>
        <v>418.26518804243005</v>
      </c>
      <c r="AB41" s="110"/>
      <c r="AC41" s="14"/>
      <c r="AD41" s="14"/>
      <c r="AE41" s="14"/>
      <c r="AF41" s="14"/>
      <c r="AG41" s="87"/>
      <c r="AH41" s="15"/>
      <c r="AK41" s="14"/>
      <c r="AL41" s="110"/>
      <c r="AM41" s="110"/>
      <c r="AN41" s="110"/>
    </row>
    <row r="42" spans="5:41" x14ac:dyDescent="0.25">
      <c r="E42" s="22"/>
      <c r="F42" s="22"/>
      <c r="G42" s="39"/>
      <c r="H42" s="14"/>
      <c r="I42" s="22"/>
      <c r="J42" s="22"/>
      <c r="K42" s="14"/>
      <c r="L42" s="14"/>
      <c r="M42" s="14"/>
      <c r="N42" s="14"/>
      <c r="O42" s="14"/>
      <c r="P42" s="14"/>
      <c r="Q42" s="22"/>
      <c r="R42" s="22"/>
      <c r="S42" s="22"/>
      <c r="T42" s="22"/>
      <c r="U42" s="40"/>
      <c r="V42" s="22"/>
      <c r="W42" s="12" t="s">
        <v>138</v>
      </c>
      <c r="X42" s="121">
        <f t="shared" si="4"/>
        <v>108.16234972677597</v>
      </c>
      <c r="Y42" s="121">
        <f t="shared" si="4"/>
        <v>216.69131147540983</v>
      </c>
      <c r="Z42" s="121">
        <f t="shared" si="4"/>
        <v>299.21350733954785</v>
      </c>
      <c r="AA42" s="121">
        <f t="shared" si="4"/>
        <v>423.9939723561555</v>
      </c>
      <c r="AB42" s="110"/>
      <c r="AC42" s="14"/>
      <c r="AD42" s="14"/>
      <c r="AE42" s="14"/>
      <c r="AF42" s="14"/>
      <c r="AG42" s="87"/>
      <c r="AH42" s="15"/>
      <c r="AK42" s="14"/>
      <c r="AL42" s="110"/>
      <c r="AM42" s="110"/>
      <c r="AN42" s="110"/>
    </row>
    <row r="43" spans="5:41" x14ac:dyDescent="0.25">
      <c r="E43" s="22"/>
      <c r="F43" s="22"/>
      <c r="G43" s="39"/>
      <c r="H43" s="14"/>
      <c r="I43" s="22"/>
      <c r="J43" s="22"/>
      <c r="K43" s="14"/>
      <c r="L43" s="14"/>
      <c r="M43" s="14"/>
      <c r="N43" s="14"/>
      <c r="O43" s="14"/>
      <c r="P43" s="14"/>
      <c r="Q43" s="22"/>
      <c r="R43" s="22"/>
      <c r="S43" s="22"/>
      <c r="T43" s="22"/>
      <c r="U43" s="40"/>
      <c r="V43" s="22"/>
      <c r="W43" s="12" t="s">
        <v>141</v>
      </c>
      <c r="X43" s="121">
        <f t="shared" si="4"/>
        <v>115.39568306010932</v>
      </c>
      <c r="Y43" s="121">
        <f t="shared" si="4"/>
        <v>224.15631147540984</v>
      </c>
      <c r="Z43" s="121">
        <f t="shared" si="4"/>
        <v>305.29470995392694</v>
      </c>
      <c r="AA43" s="121">
        <f t="shared" si="4"/>
        <v>429.72275666988099</v>
      </c>
      <c r="AB43" s="110"/>
      <c r="AC43" s="14"/>
      <c r="AD43" s="14"/>
      <c r="AE43" s="14"/>
      <c r="AF43" s="14"/>
      <c r="AG43" s="87"/>
      <c r="AH43" s="15"/>
      <c r="AK43" s="14"/>
      <c r="AL43" s="110"/>
      <c r="AM43" s="110"/>
      <c r="AN43" s="110"/>
    </row>
    <row r="44" spans="5:41" ht="15.75" thickBot="1" x14ac:dyDescent="0.3">
      <c r="E44" s="22"/>
      <c r="F44" s="22"/>
      <c r="G44" s="39"/>
      <c r="M44" s="14"/>
      <c r="N44" s="14"/>
      <c r="O44" s="14"/>
      <c r="P44" s="14"/>
      <c r="Q44" s="22"/>
      <c r="R44" s="22"/>
      <c r="S44" s="22"/>
      <c r="T44" s="22"/>
      <c r="U44" s="40"/>
      <c r="V44" s="22"/>
      <c r="W44" s="12" t="s">
        <v>144</v>
      </c>
      <c r="X44" s="121">
        <f t="shared" si="4"/>
        <v>122.62901639344264</v>
      </c>
      <c r="Y44" s="121">
        <f t="shared" si="4"/>
        <v>231.62131147540984</v>
      </c>
      <c r="Z44" s="121">
        <f t="shared" si="4"/>
        <v>311.37591256830603</v>
      </c>
      <c r="AA44" s="121">
        <f t="shared" si="4"/>
        <v>435.45154098360649</v>
      </c>
      <c r="AB44" s="110"/>
      <c r="AC44" s="14"/>
      <c r="AD44" s="151" t="s">
        <v>187</v>
      </c>
      <c r="AE44" s="14"/>
      <c r="AF44" s="14"/>
      <c r="AG44" s="87"/>
      <c r="AH44" s="15"/>
      <c r="AK44" s="14"/>
      <c r="AL44" s="110"/>
      <c r="AM44" s="110"/>
      <c r="AN44" s="110"/>
    </row>
    <row r="45" spans="5:41" ht="15.75" thickBot="1" x14ac:dyDescent="0.3">
      <c r="E45" s="22"/>
      <c r="F45" s="22"/>
      <c r="G45" s="39"/>
      <c r="M45" s="14"/>
      <c r="N45" s="14"/>
      <c r="O45" s="14"/>
      <c r="P45" s="14"/>
      <c r="Q45" s="22"/>
      <c r="R45" s="22"/>
      <c r="S45" s="22"/>
      <c r="T45" s="22"/>
      <c r="U45" s="40"/>
      <c r="V45" s="22"/>
      <c r="W45" s="12" t="s">
        <v>149</v>
      </c>
      <c r="X45" s="121">
        <f t="shared" si="4"/>
        <v>144.79901639344266</v>
      </c>
      <c r="Y45" s="121">
        <f t="shared" si="4"/>
        <v>260.27131147540985</v>
      </c>
      <c r="Z45" s="121">
        <f t="shared" si="4"/>
        <v>338.58080145719492</v>
      </c>
      <c r="AA45" s="121">
        <f t="shared" si="4"/>
        <v>459.95420765027313</v>
      </c>
      <c r="AB45" s="110"/>
      <c r="AC45" s="14"/>
      <c r="AD45" s="144">
        <f>AVERAGE(I50:I115)/100</f>
        <v>6.0459016393442644E-3</v>
      </c>
      <c r="AE45" s="145">
        <f>AVERAGE(J50:J115)/100</f>
        <v>1.4572131147540983E-2</v>
      </c>
      <c r="AF45" s="145">
        <f>AVERAGE(K50:K115)/100</f>
        <v>1.9688524590163937E-2</v>
      </c>
      <c r="AG45" s="146">
        <f>AVERAGE(L50:L115)/100</f>
        <v>2.551475409836065E-2</v>
      </c>
      <c r="AH45" s="15"/>
      <c r="AK45" s="14"/>
      <c r="AL45" s="110"/>
      <c r="AM45" s="110"/>
      <c r="AN45" s="110"/>
    </row>
    <row r="46" spans="5:41" x14ac:dyDescent="0.25">
      <c r="E46" s="22"/>
      <c r="F46" s="22"/>
      <c r="G46" s="39"/>
      <c r="H46" s="119" t="s">
        <v>188</v>
      </c>
      <c r="M46" s="14"/>
      <c r="N46" s="14"/>
      <c r="O46" s="14"/>
      <c r="P46" s="14"/>
      <c r="Q46" s="22"/>
      <c r="R46" s="22"/>
      <c r="S46" s="22"/>
      <c r="T46" s="22"/>
      <c r="U46" s="40"/>
      <c r="V46" s="22"/>
      <c r="W46" s="12" t="s">
        <v>154</v>
      </c>
      <c r="X46" s="121">
        <f t="shared" si="4"/>
        <v>166.96901639344264</v>
      </c>
      <c r="Y46" s="121">
        <f t="shared" si="4"/>
        <v>288.92131147540988</v>
      </c>
      <c r="Z46" s="121">
        <f t="shared" si="4"/>
        <v>365.78569034608381</v>
      </c>
      <c r="AA46" s="121">
        <f t="shared" si="4"/>
        <v>484.45687431693983</v>
      </c>
      <c r="AB46" s="110"/>
      <c r="AC46" s="14"/>
      <c r="AD46" s="14"/>
      <c r="AE46" s="14"/>
      <c r="AF46" s="14"/>
      <c r="AG46" s="87"/>
      <c r="AH46" s="15"/>
      <c r="AK46" s="14"/>
      <c r="AL46" s="110"/>
      <c r="AM46" s="110"/>
      <c r="AN46" s="110"/>
    </row>
    <row r="47" spans="5:41" x14ac:dyDescent="0.25">
      <c r="E47" s="22"/>
      <c r="F47" s="22"/>
      <c r="G47" s="39"/>
      <c r="H47" s="156" t="s">
        <v>189</v>
      </c>
      <c r="M47" s="14"/>
      <c r="N47" s="14"/>
      <c r="O47" s="14"/>
      <c r="P47" s="14"/>
      <c r="Q47" s="22"/>
      <c r="R47" s="22"/>
      <c r="S47" s="22"/>
      <c r="T47" s="22"/>
      <c r="U47" s="40"/>
      <c r="V47" s="22"/>
      <c r="W47" s="12" t="s">
        <v>157</v>
      </c>
      <c r="X47" s="121">
        <f t="shared" si="4"/>
        <v>189.13901639344266</v>
      </c>
      <c r="Y47" s="121">
        <f t="shared" si="4"/>
        <v>317.57131147540986</v>
      </c>
      <c r="Z47" s="121">
        <f t="shared" si="4"/>
        <v>392.9905792349727</v>
      </c>
      <c r="AA47" s="121">
        <f t="shared" si="4"/>
        <v>508.95954098360653</v>
      </c>
      <c r="AB47" s="110"/>
      <c r="AC47" s="14"/>
      <c r="AD47" s="14"/>
      <c r="AE47" s="14"/>
      <c r="AF47" s="14"/>
      <c r="AG47" s="87"/>
      <c r="AH47" s="15"/>
      <c r="AK47" s="14"/>
      <c r="AL47" s="110"/>
      <c r="AM47" s="110"/>
      <c r="AN47" s="110"/>
    </row>
    <row r="48" spans="5:41" x14ac:dyDescent="0.25">
      <c r="E48" s="22"/>
      <c r="F48" s="22"/>
      <c r="G48" s="39"/>
      <c r="H48" s="157" t="s">
        <v>190</v>
      </c>
      <c r="M48" s="14"/>
      <c r="N48" s="14"/>
      <c r="O48" s="14"/>
      <c r="P48" s="14"/>
      <c r="Q48" s="22"/>
      <c r="R48" s="22"/>
      <c r="S48" s="22"/>
      <c r="T48" s="22"/>
      <c r="U48" s="40"/>
      <c r="V48" s="22"/>
      <c r="W48" s="12" t="s">
        <v>161</v>
      </c>
      <c r="X48" s="121">
        <f t="shared" si="4"/>
        <v>263.97901639344263</v>
      </c>
      <c r="Y48" s="121">
        <f t="shared" si="4"/>
        <v>370.82631147540985</v>
      </c>
      <c r="Z48" s="121">
        <f t="shared" si="4"/>
        <v>434.117912568306</v>
      </c>
      <c r="AA48" s="121">
        <f t="shared" si="4"/>
        <v>521.23354098360653</v>
      </c>
      <c r="AB48" s="110"/>
      <c r="AC48" s="14"/>
      <c r="AD48" s="14"/>
      <c r="AE48" s="14"/>
      <c r="AF48" s="14"/>
      <c r="AG48" s="87"/>
      <c r="AH48" s="15"/>
      <c r="AK48" s="14"/>
      <c r="AL48" s="110"/>
      <c r="AM48" s="110"/>
      <c r="AN48" s="110"/>
    </row>
    <row r="49" spans="1:40" x14ac:dyDescent="0.25">
      <c r="E49" s="22"/>
      <c r="F49" s="22"/>
      <c r="G49" s="39"/>
      <c r="I49" s="158">
        <v>2</v>
      </c>
      <c r="J49" s="158">
        <v>5</v>
      </c>
      <c r="K49" s="158">
        <v>10</v>
      </c>
      <c r="L49" s="158">
        <v>30</v>
      </c>
      <c r="M49" s="14"/>
      <c r="N49" s="14"/>
      <c r="O49" s="14"/>
      <c r="P49" s="14"/>
      <c r="Q49" s="22"/>
      <c r="R49" s="22"/>
      <c r="S49" s="22"/>
      <c r="T49" s="22"/>
      <c r="U49" s="40"/>
      <c r="V49" s="22"/>
      <c r="W49" s="12" t="s">
        <v>165</v>
      </c>
      <c r="X49" s="121">
        <f t="shared" si="4"/>
        <v>60.459016393442646</v>
      </c>
      <c r="Y49" s="121">
        <f t="shared" si="4"/>
        <v>145.72131147540983</v>
      </c>
      <c r="Z49" s="121">
        <f t="shared" si="4"/>
        <v>196.88524590163937</v>
      </c>
      <c r="AA49" s="121">
        <f t="shared" si="4"/>
        <v>255.14754098360649</v>
      </c>
      <c r="AB49" s="110"/>
      <c r="AC49" s="14"/>
      <c r="AD49" s="14"/>
      <c r="AE49" s="14"/>
      <c r="AF49" s="14"/>
      <c r="AG49" s="87"/>
      <c r="AH49" s="15"/>
      <c r="AK49" s="14"/>
      <c r="AL49" s="110"/>
      <c r="AM49" s="110"/>
      <c r="AN49" s="110"/>
    </row>
    <row r="50" spans="1:40" x14ac:dyDescent="0.25">
      <c r="E50" s="22"/>
      <c r="F50" s="22"/>
      <c r="G50" s="39"/>
      <c r="H50" s="159">
        <v>42006</v>
      </c>
      <c r="I50" s="132">
        <v>0.66</v>
      </c>
      <c r="J50" s="132">
        <v>1.61</v>
      </c>
      <c r="K50" s="132">
        <v>2.12</v>
      </c>
      <c r="L50" s="132">
        <v>2.69</v>
      </c>
      <c r="M50" s="14"/>
      <c r="N50" s="14"/>
      <c r="O50" s="14"/>
      <c r="P50" s="14"/>
      <c r="Q50" s="22"/>
      <c r="R50" s="22"/>
      <c r="S50" s="22"/>
      <c r="T50" s="22"/>
      <c r="U50" s="40"/>
      <c r="V50" s="22"/>
      <c r="W50" s="12" t="s">
        <v>167</v>
      </c>
      <c r="X50" s="121">
        <f t="shared" si="4"/>
        <v>60.459016393442646</v>
      </c>
      <c r="Y50" s="121">
        <f t="shared" si="4"/>
        <v>145.72131147540983</v>
      </c>
      <c r="Z50" s="121">
        <f t="shared" si="4"/>
        <v>196.88524590163937</v>
      </c>
      <c r="AA50" s="121">
        <f t="shared" si="4"/>
        <v>255.14754098360649</v>
      </c>
      <c r="AB50" s="110"/>
      <c r="AC50" s="14"/>
      <c r="AD50" s="14"/>
      <c r="AE50" s="14"/>
      <c r="AF50" s="14"/>
      <c r="AG50" s="87"/>
      <c r="AH50" s="15"/>
      <c r="AK50" s="14"/>
      <c r="AL50" s="110"/>
      <c r="AM50" s="110"/>
      <c r="AN50" s="110"/>
    </row>
    <row r="51" spans="1:40" x14ac:dyDescent="0.25">
      <c r="E51" s="22"/>
      <c r="F51" s="22"/>
      <c r="G51" s="39"/>
      <c r="H51" s="159">
        <v>42009</v>
      </c>
      <c r="I51" s="132">
        <v>0.68</v>
      </c>
      <c r="J51" s="132">
        <v>1.57</v>
      </c>
      <c r="K51" s="132">
        <v>2.04</v>
      </c>
      <c r="L51" s="132">
        <v>2.6</v>
      </c>
      <c r="M51" s="14"/>
      <c r="N51" s="14"/>
      <c r="O51" s="14"/>
      <c r="P51" s="14"/>
      <c r="Q51" s="22"/>
      <c r="R51" s="22"/>
      <c r="S51" s="22"/>
      <c r="T51" s="22"/>
      <c r="U51" s="40"/>
      <c r="V51" s="22"/>
      <c r="W51" s="12" t="s">
        <v>169</v>
      </c>
      <c r="X51" s="121">
        <f t="shared" si="4"/>
        <v>60.459016393442646</v>
      </c>
      <c r="Y51" s="121">
        <f t="shared" si="4"/>
        <v>145.72131147540983</v>
      </c>
      <c r="Z51" s="121">
        <f t="shared" si="4"/>
        <v>196.88524590163937</v>
      </c>
      <c r="AA51" s="121">
        <f t="shared" si="4"/>
        <v>255.14754098360649</v>
      </c>
      <c r="AB51" s="14"/>
      <c r="AC51" s="14"/>
      <c r="AD51" s="14"/>
      <c r="AE51" s="14"/>
      <c r="AF51" s="14"/>
      <c r="AG51" s="87"/>
      <c r="AH51" s="15"/>
      <c r="AK51" s="14"/>
      <c r="AL51" s="110"/>
      <c r="AM51" s="110"/>
      <c r="AN51" s="110"/>
    </row>
    <row r="52" spans="1:40" x14ac:dyDescent="0.25">
      <c r="E52" s="22"/>
      <c r="F52" s="22"/>
      <c r="G52" s="39"/>
      <c r="H52" s="159">
        <v>42010</v>
      </c>
      <c r="I52" s="132">
        <v>0.65</v>
      </c>
      <c r="J52" s="132">
        <v>1.5</v>
      </c>
      <c r="K52" s="132">
        <v>1.97</v>
      </c>
      <c r="L52" s="132">
        <v>2.52</v>
      </c>
      <c r="M52" s="14"/>
      <c r="N52" s="14"/>
      <c r="O52" s="14"/>
      <c r="P52" s="14"/>
      <c r="Q52" s="22"/>
      <c r="R52" s="22"/>
      <c r="S52" s="22"/>
      <c r="T52" s="22"/>
      <c r="U52" s="40"/>
      <c r="V52" s="22"/>
      <c r="W52" s="12" t="s">
        <v>171</v>
      </c>
      <c r="X52" s="121">
        <f t="shared" si="4"/>
        <v>60.459016393442646</v>
      </c>
      <c r="Y52" s="121">
        <f t="shared" si="4"/>
        <v>145.72131147540983</v>
      </c>
      <c r="Z52" s="121">
        <f t="shared" si="4"/>
        <v>196.88524590163937</v>
      </c>
      <c r="AA52" s="121">
        <f t="shared" si="4"/>
        <v>255.14754098360649</v>
      </c>
      <c r="AB52" s="110"/>
      <c r="AC52" s="14"/>
      <c r="AD52" s="14"/>
      <c r="AE52" s="14"/>
      <c r="AF52" s="14"/>
      <c r="AG52" s="87"/>
      <c r="AH52" s="15"/>
      <c r="AK52" s="14"/>
      <c r="AL52" s="110"/>
      <c r="AM52" s="110"/>
      <c r="AN52" s="110"/>
    </row>
    <row r="53" spans="1:40" x14ac:dyDescent="0.25">
      <c r="E53" s="22"/>
      <c r="F53" s="22"/>
      <c r="G53" s="39"/>
      <c r="H53" s="159">
        <v>42011</v>
      </c>
      <c r="I53" s="132">
        <v>0.62</v>
      </c>
      <c r="J53" s="132">
        <v>1.47</v>
      </c>
      <c r="K53" s="132">
        <v>1.96</v>
      </c>
      <c r="L53" s="132">
        <v>2.52</v>
      </c>
      <c r="M53" s="14"/>
      <c r="N53" s="14"/>
      <c r="O53" s="14"/>
      <c r="P53" s="14"/>
      <c r="Q53" s="22"/>
      <c r="R53" s="22"/>
      <c r="S53" s="22"/>
      <c r="T53" s="22"/>
      <c r="U53" s="40"/>
      <c r="V53" s="22"/>
      <c r="W53" s="12" t="s">
        <v>173</v>
      </c>
      <c r="X53" s="121">
        <f t="shared" si="4"/>
        <v>60.459016393442646</v>
      </c>
      <c r="Y53" s="121">
        <f t="shared" si="4"/>
        <v>145.72131147540983</v>
      </c>
      <c r="Z53" s="121">
        <f t="shared" si="4"/>
        <v>196.88524590163937</v>
      </c>
      <c r="AA53" s="121">
        <f t="shared" si="4"/>
        <v>255.14754098360649</v>
      </c>
      <c r="AB53" s="14"/>
      <c r="AC53" s="14"/>
      <c r="AD53" s="14"/>
      <c r="AE53" s="14"/>
      <c r="AF53" s="14"/>
      <c r="AG53" s="87"/>
      <c r="AH53" s="15"/>
      <c r="AK53" s="14"/>
      <c r="AL53" s="110"/>
      <c r="AM53" s="110"/>
      <c r="AN53" s="110"/>
    </row>
    <row r="54" spans="1:40" x14ac:dyDescent="0.25">
      <c r="D54" s="22"/>
      <c r="E54" s="22"/>
      <c r="F54" s="22"/>
      <c r="G54" s="39"/>
      <c r="H54" s="159">
        <v>42012</v>
      </c>
      <c r="I54" s="132">
        <v>0.62</v>
      </c>
      <c r="J54" s="132">
        <v>1.5</v>
      </c>
      <c r="K54" s="132">
        <v>2.0299999999999998</v>
      </c>
      <c r="L54" s="132">
        <v>2.59</v>
      </c>
      <c r="M54" s="14"/>
      <c r="N54" s="14"/>
      <c r="O54" s="14"/>
      <c r="P54" s="14"/>
      <c r="Q54" s="22"/>
      <c r="R54" s="22"/>
      <c r="S54" s="22"/>
      <c r="T54" s="22"/>
      <c r="U54" s="40"/>
      <c r="V54" s="22"/>
      <c r="W54" s="12" t="s">
        <v>175</v>
      </c>
      <c r="X54" s="121">
        <f t="shared" si="4"/>
        <v>60.459016393442646</v>
      </c>
      <c r="Y54" s="121">
        <f t="shared" si="4"/>
        <v>145.72131147540983</v>
      </c>
      <c r="Z54" s="121">
        <f t="shared" si="4"/>
        <v>196.88524590163937</v>
      </c>
      <c r="AA54" s="121">
        <f t="shared" si="4"/>
        <v>255.14754098360649</v>
      </c>
      <c r="AB54" s="14"/>
      <c r="AC54" s="14"/>
      <c r="AD54" s="14"/>
      <c r="AE54" s="14"/>
      <c r="AF54" s="14"/>
      <c r="AG54" s="87"/>
      <c r="AH54" s="15"/>
      <c r="AK54" s="14"/>
      <c r="AL54" s="110"/>
      <c r="AM54" s="110"/>
      <c r="AN54" s="110"/>
    </row>
    <row r="55" spans="1:40" x14ac:dyDescent="0.25">
      <c r="D55" s="22"/>
      <c r="E55" s="22"/>
      <c r="F55" s="22"/>
      <c r="G55" s="39"/>
      <c r="H55" s="159">
        <v>42013</v>
      </c>
      <c r="I55" s="132">
        <v>0.59</v>
      </c>
      <c r="J55" s="132">
        <v>1.45</v>
      </c>
      <c r="K55" s="132">
        <v>1.98</v>
      </c>
      <c r="L55" s="132">
        <v>2.5499999999999998</v>
      </c>
      <c r="M55" s="14"/>
      <c r="N55" s="14"/>
      <c r="O55" s="14"/>
      <c r="P55" s="14"/>
      <c r="Q55" s="22"/>
      <c r="R55" s="22"/>
      <c r="S55" s="22"/>
      <c r="T55" s="22"/>
      <c r="U55" s="40"/>
      <c r="V55" s="22"/>
      <c r="W55" s="12" t="s">
        <v>177</v>
      </c>
      <c r="X55" s="121">
        <f t="shared" si="4"/>
        <v>60.459016393442646</v>
      </c>
      <c r="Y55" s="121">
        <f t="shared" si="4"/>
        <v>145.72131147540983</v>
      </c>
      <c r="Z55" s="121">
        <f t="shared" si="4"/>
        <v>196.88524590163937</v>
      </c>
      <c r="AA55" s="121">
        <f t="shared" si="4"/>
        <v>255.14754098360649</v>
      </c>
      <c r="AB55" s="14"/>
      <c r="AC55" s="14"/>
      <c r="AD55" s="14"/>
      <c r="AE55" s="14"/>
      <c r="AF55" s="14"/>
      <c r="AG55" s="87"/>
      <c r="AH55" s="15"/>
      <c r="AK55" s="14"/>
      <c r="AL55" s="110"/>
      <c r="AM55" s="110"/>
      <c r="AN55" s="110"/>
    </row>
    <row r="56" spans="1:40" x14ac:dyDescent="0.25">
      <c r="B56" s="68"/>
      <c r="C56" s="22"/>
      <c r="D56" s="22"/>
      <c r="E56" s="22"/>
      <c r="F56" s="22"/>
      <c r="G56" s="39"/>
      <c r="H56" s="159">
        <v>42016</v>
      </c>
      <c r="I56" s="132">
        <v>0.56000000000000005</v>
      </c>
      <c r="J56" s="132">
        <v>1.39</v>
      </c>
      <c r="K56" s="132">
        <v>1.92</v>
      </c>
      <c r="L56" s="132">
        <v>2.4900000000000002</v>
      </c>
      <c r="M56" s="14"/>
      <c r="N56" s="14"/>
      <c r="O56" s="14"/>
      <c r="P56" s="14"/>
      <c r="Q56" s="22"/>
      <c r="R56" s="22"/>
      <c r="S56" s="22"/>
      <c r="T56" s="22"/>
      <c r="U56" s="40"/>
      <c r="V56" s="22"/>
      <c r="W56" s="12" t="s">
        <v>179</v>
      </c>
      <c r="X56" s="121">
        <f t="shared" si="4"/>
        <v>60.459016393442646</v>
      </c>
      <c r="Y56" s="121">
        <f t="shared" si="4"/>
        <v>145.72131147540983</v>
      </c>
      <c r="Z56" s="121">
        <f t="shared" si="4"/>
        <v>196.88524590163937</v>
      </c>
      <c r="AA56" s="121">
        <f t="shared" si="4"/>
        <v>255.14754098360649</v>
      </c>
      <c r="AB56" s="14"/>
      <c r="AC56" s="14"/>
      <c r="AD56" s="14"/>
      <c r="AE56" s="14"/>
      <c r="AF56" s="14"/>
      <c r="AG56" s="87"/>
      <c r="AH56" s="15"/>
      <c r="AK56" s="14"/>
      <c r="AL56" s="110"/>
      <c r="AM56" s="110"/>
      <c r="AN56" s="110"/>
    </row>
    <row r="57" spans="1:40" x14ac:dyDescent="0.25">
      <c r="A57" s="14"/>
      <c r="B57" s="22"/>
      <c r="C57" s="22"/>
      <c r="D57" s="22"/>
      <c r="E57" s="22"/>
      <c r="F57" s="22"/>
      <c r="G57" s="39"/>
      <c r="H57" s="159">
        <v>42017</v>
      </c>
      <c r="I57" s="132">
        <v>0.54</v>
      </c>
      <c r="J57" s="132">
        <v>1.37</v>
      </c>
      <c r="K57" s="132">
        <v>1.91</v>
      </c>
      <c r="L57" s="132">
        <v>2.4900000000000002</v>
      </c>
      <c r="M57" s="14"/>
      <c r="N57" s="14"/>
      <c r="O57" s="14"/>
      <c r="P57" s="14"/>
      <c r="Q57" s="22"/>
      <c r="R57" s="22"/>
      <c r="S57" s="22"/>
      <c r="T57" s="22"/>
      <c r="U57" s="40"/>
      <c r="V57" s="22"/>
      <c r="W57" s="12" t="s">
        <v>181</v>
      </c>
      <c r="X57" s="121">
        <f t="shared" si="4"/>
        <v>60.459016393442646</v>
      </c>
      <c r="Y57" s="121">
        <f t="shared" si="4"/>
        <v>145.72131147540983</v>
      </c>
      <c r="Z57" s="121">
        <f t="shared" si="4"/>
        <v>196.88524590163937</v>
      </c>
      <c r="AA57" s="121">
        <f t="shared" si="4"/>
        <v>255.14754098360649</v>
      </c>
      <c r="AB57" s="14"/>
      <c r="AC57" s="14"/>
      <c r="AD57" s="14"/>
      <c r="AE57" s="14"/>
      <c r="AF57" s="14"/>
      <c r="AG57" s="87"/>
      <c r="AH57" s="15"/>
      <c r="AK57" s="14"/>
      <c r="AL57" s="110"/>
      <c r="AM57" s="110"/>
      <c r="AN57" s="110"/>
    </row>
    <row r="58" spans="1:40" ht="15.75" thickBot="1" x14ac:dyDescent="0.3">
      <c r="A58" s="14"/>
      <c r="B58" s="22"/>
      <c r="C58" s="22"/>
      <c r="D58" s="22"/>
      <c r="E58" s="22"/>
      <c r="F58" s="22"/>
      <c r="G58" s="39"/>
      <c r="H58" s="159">
        <v>42018</v>
      </c>
      <c r="I58" s="132">
        <v>0.51</v>
      </c>
      <c r="J58" s="132">
        <v>1.33</v>
      </c>
      <c r="K58" s="132">
        <v>1.86</v>
      </c>
      <c r="L58" s="132">
        <v>2.4700000000000002</v>
      </c>
      <c r="M58" s="14"/>
      <c r="N58" s="14"/>
      <c r="O58" s="14"/>
      <c r="P58" s="14"/>
      <c r="Q58" s="22"/>
      <c r="R58" s="22"/>
      <c r="S58" s="22"/>
      <c r="T58" s="22"/>
      <c r="U58" s="40"/>
      <c r="V58" s="22"/>
      <c r="W58" s="23" t="s">
        <v>183</v>
      </c>
      <c r="X58" s="160">
        <f t="shared" si="4"/>
        <v>60.459016393442646</v>
      </c>
      <c r="Y58" s="160">
        <f t="shared" si="4"/>
        <v>145.72131147540983</v>
      </c>
      <c r="Z58" s="160">
        <f t="shared" si="4"/>
        <v>196.88524590163937</v>
      </c>
      <c r="AA58" s="160">
        <f t="shared" si="4"/>
        <v>255.14754098360649</v>
      </c>
      <c r="AB58" s="25"/>
      <c r="AC58" s="25"/>
      <c r="AD58" s="25"/>
      <c r="AE58" s="25"/>
      <c r="AF58" s="25"/>
      <c r="AG58" s="161"/>
      <c r="AH58" s="26"/>
      <c r="AK58" s="14"/>
      <c r="AL58" s="110"/>
      <c r="AM58" s="110"/>
      <c r="AN58" s="110"/>
    </row>
    <row r="59" spans="1:40" x14ac:dyDescent="0.25">
      <c r="A59" s="14"/>
      <c r="B59" s="22"/>
      <c r="C59" s="22"/>
      <c r="D59" s="22"/>
      <c r="E59" s="22"/>
      <c r="F59" s="22"/>
      <c r="G59" s="39"/>
      <c r="H59" s="159">
        <v>42019</v>
      </c>
      <c r="I59" s="132">
        <v>0.44</v>
      </c>
      <c r="J59" s="132">
        <v>1.22</v>
      </c>
      <c r="K59" s="132">
        <v>1.77</v>
      </c>
      <c r="L59" s="132">
        <v>2.4</v>
      </c>
      <c r="M59" s="14"/>
      <c r="N59" s="14"/>
      <c r="O59" s="14"/>
      <c r="P59" s="14"/>
      <c r="Q59" s="22"/>
      <c r="R59" s="22"/>
      <c r="S59" s="22"/>
      <c r="T59" s="22"/>
      <c r="U59" s="40"/>
      <c r="V59" s="22"/>
      <c r="AK59" s="14"/>
      <c r="AL59" s="110"/>
      <c r="AM59" s="110"/>
      <c r="AN59" s="110"/>
    </row>
    <row r="60" spans="1:40" x14ac:dyDescent="0.25">
      <c r="A60" s="14"/>
      <c r="B60" s="22"/>
      <c r="C60" s="22"/>
      <c r="D60" s="22"/>
      <c r="E60" s="22"/>
      <c r="F60" s="22"/>
      <c r="G60" s="39"/>
      <c r="H60" s="159">
        <v>42020</v>
      </c>
      <c r="I60" s="132">
        <v>0.49</v>
      </c>
      <c r="J60" s="132">
        <v>1.29</v>
      </c>
      <c r="K60" s="132">
        <v>1.83</v>
      </c>
      <c r="L60" s="132">
        <v>2.44</v>
      </c>
      <c r="M60" s="14"/>
      <c r="N60" s="14"/>
      <c r="O60" s="14"/>
      <c r="P60" s="14"/>
      <c r="Q60" s="22"/>
      <c r="R60" s="22"/>
      <c r="S60" s="22"/>
      <c r="T60" s="22"/>
      <c r="U60" s="40"/>
      <c r="V60" s="22"/>
      <c r="AG60" s="69"/>
      <c r="AK60" s="14"/>
      <c r="AL60" s="110"/>
      <c r="AM60" s="110"/>
      <c r="AN60" s="110"/>
    </row>
    <row r="61" spans="1:40" x14ac:dyDescent="0.25">
      <c r="A61" s="14"/>
      <c r="B61" s="22"/>
      <c r="C61" s="22"/>
      <c r="D61" s="22"/>
      <c r="E61" s="22"/>
      <c r="F61" s="22"/>
      <c r="G61" s="39"/>
      <c r="H61" s="159">
        <v>42023</v>
      </c>
      <c r="I61" s="132" t="s">
        <v>191</v>
      </c>
      <c r="J61" s="132" t="s">
        <v>191</v>
      </c>
      <c r="K61" s="132" t="s">
        <v>191</v>
      </c>
      <c r="L61" s="132" t="s">
        <v>191</v>
      </c>
      <c r="M61" s="14"/>
      <c r="N61" s="14"/>
      <c r="O61" s="14"/>
      <c r="P61" s="14"/>
      <c r="Q61" s="22"/>
      <c r="R61" s="22"/>
      <c r="S61" s="22"/>
      <c r="T61" s="22"/>
      <c r="U61" s="40"/>
      <c r="V61" s="22"/>
      <c r="AG61" s="69"/>
      <c r="AK61" s="14"/>
      <c r="AL61" s="110"/>
      <c r="AM61" s="110"/>
      <c r="AN61" s="110"/>
    </row>
    <row r="62" spans="1:40" x14ac:dyDescent="0.25">
      <c r="A62" s="14"/>
      <c r="B62" s="22"/>
      <c r="C62" s="22"/>
      <c r="D62" s="22"/>
      <c r="E62" s="22"/>
      <c r="F62" s="22"/>
      <c r="G62" s="39"/>
      <c r="H62" s="159">
        <v>42024</v>
      </c>
      <c r="I62" s="132">
        <v>0.53</v>
      </c>
      <c r="J62" s="132">
        <v>1.31</v>
      </c>
      <c r="K62" s="132">
        <v>1.82</v>
      </c>
      <c r="L62" s="132">
        <v>2.39</v>
      </c>
      <c r="M62" s="14"/>
      <c r="N62" s="14"/>
      <c r="O62" s="14"/>
      <c r="P62" s="14"/>
      <c r="Q62" s="22"/>
      <c r="R62" s="22"/>
      <c r="S62" s="22"/>
      <c r="T62" s="22"/>
      <c r="U62" s="40"/>
      <c r="V62" s="22"/>
      <c r="AG62" s="69"/>
      <c r="AK62" s="14"/>
      <c r="AL62" s="110"/>
      <c r="AM62" s="110"/>
      <c r="AN62" s="110"/>
    </row>
    <row r="63" spans="1:40" x14ac:dyDescent="0.25">
      <c r="A63" s="14"/>
      <c r="B63" s="22"/>
      <c r="C63" s="22"/>
      <c r="D63" s="22"/>
      <c r="E63" s="22"/>
      <c r="F63" s="22"/>
      <c r="G63" s="39"/>
      <c r="H63" s="159">
        <v>42025</v>
      </c>
      <c r="I63" s="132">
        <v>0.53</v>
      </c>
      <c r="J63" s="132">
        <v>1.35</v>
      </c>
      <c r="K63" s="132">
        <v>1.87</v>
      </c>
      <c r="L63" s="132">
        <v>2.44</v>
      </c>
      <c r="M63" s="14"/>
      <c r="N63" s="14"/>
      <c r="O63" s="14"/>
      <c r="P63" s="14"/>
      <c r="Q63" s="22"/>
      <c r="R63" s="22"/>
      <c r="S63" s="22"/>
      <c r="T63" s="22"/>
      <c r="U63" s="40"/>
      <c r="V63" s="22"/>
      <c r="AG63" s="69"/>
      <c r="AK63" s="14"/>
      <c r="AL63" s="110"/>
      <c r="AM63" s="110"/>
      <c r="AN63" s="110"/>
    </row>
    <row r="64" spans="1:40" x14ac:dyDescent="0.25">
      <c r="A64" s="14"/>
      <c r="B64" s="22"/>
      <c r="C64" s="22"/>
      <c r="D64" s="22"/>
      <c r="E64" s="22"/>
      <c r="F64" s="22"/>
      <c r="G64" s="39"/>
      <c r="H64" s="159">
        <v>42026</v>
      </c>
      <c r="I64" s="132">
        <v>0.53</v>
      </c>
      <c r="J64" s="132">
        <v>1.39</v>
      </c>
      <c r="K64" s="132">
        <v>1.9</v>
      </c>
      <c r="L64" s="132">
        <v>2.46</v>
      </c>
      <c r="M64" s="14"/>
      <c r="N64" s="14"/>
      <c r="O64" s="14"/>
      <c r="P64" s="14"/>
      <c r="Q64" s="22"/>
      <c r="R64" s="22"/>
      <c r="S64" s="22"/>
      <c r="T64" s="22"/>
      <c r="U64" s="40"/>
      <c r="V64" s="22"/>
      <c r="AG64" s="69"/>
      <c r="AK64" s="14"/>
      <c r="AL64" s="110"/>
      <c r="AM64" s="110"/>
      <c r="AN64" s="110"/>
    </row>
    <row r="65" spans="1:40" x14ac:dyDescent="0.25">
      <c r="A65" s="14"/>
      <c r="B65" s="22"/>
      <c r="C65" s="22"/>
      <c r="D65" s="22"/>
      <c r="E65" s="22"/>
      <c r="F65" s="22"/>
      <c r="G65" s="39"/>
      <c r="H65" s="159">
        <v>42027</v>
      </c>
      <c r="I65" s="132">
        <v>0.52</v>
      </c>
      <c r="J65" s="132">
        <v>1.33</v>
      </c>
      <c r="K65" s="132">
        <v>1.81</v>
      </c>
      <c r="L65" s="132">
        <v>2.38</v>
      </c>
      <c r="M65" s="14"/>
      <c r="N65" s="14"/>
      <c r="O65" s="14"/>
      <c r="P65" s="14"/>
      <c r="Q65" s="22"/>
      <c r="R65" s="22"/>
      <c r="S65" s="22"/>
      <c r="T65" s="22"/>
      <c r="U65" s="40"/>
      <c r="V65" s="22"/>
      <c r="AG65" s="69"/>
      <c r="AK65" s="14"/>
      <c r="AL65" s="110"/>
      <c r="AM65" s="110"/>
      <c r="AN65" s="110"/>
    </row>
    <row r="66" spans="1:40" x14ac:dyDescent="0.25">
      <c r="A66" s="14"/>
      <c r="B66" s="22"/>
      <c r="C66" s="22"/>
      <c r="D66" s="22"/>
      <c r="E66" s="22"/>
      <c r="F66" s="22"/>
      <c r="G66" s="39"/>
      <c r="H66" s="159">
        <v>42030</v>
      </c>
      <c r="I66" s="132">
        <v>0.54</v>
      </c>
      <c r="J66" s="132">
        <v>1.36</v>
      </c>
      <c r="K66" s="132">
        <v>1.83</v>
      </c>
      <c r="L66" s="132">
        <v>2.4</v>
      </c>
      <c r="M66" s="14"/>
      <c r="N66" s="14"/>
      <c r="O66" s="14"/>
      <c r="P66" s="14"/>
      <c r="Q66" s="22"/>
      <c r="R66" s="22"/>
      <c r="S66" s="22"/>
      <c r="T66" s="22"/>
      <c r="U66" s="40"/>
      <c r="V66" s="22"/>
      <c r="AG66" s="69"/>
      <c r="AK66" s="14"/>
      <c r="AL66" s="110"/>
      <c r="AM66" s="110"/>
      <c r="AN66" s="110"/>
    </row>
    <row r="67" spans="1:40" x14ac:dyDescent="0.25">
      <c r="A67" s="14"/>
      <c r="B67" s="22"/>
      <c r="C67" s="22"/>
      <c r="D67" s="22"/>
      <c r="E67" s="22"/>
      <c r="F67" s="22"/>
      <c r="G67" s="39"/>
      <c r="H67" s="159">
        <v>42031</v>
      </c>
      <c r="I67" s="132">
        <v>0.54</v>
      </c>
      <c r="J67" s="132">
        <v>1.34</v>
      </c>
      <c r="K67" s="132">
        <v>1.83</v>
      </c>
      <c r="L67" s="132">
        <v>2.4</v>
      </c>
      <c r="M67" s="14"/>
      <c r="N67" s="14"/>
      <c r="O67" s="14"/>
      <c r="P67" s="14"/>
      <c r="Q67" s="22"/>
      <c r="R67" s="22"/>
      <c r="S67" s="22"/>
      <c r="T67" s="22"/>
      <c r="U67" s="40"/>
      <c r="V67" s="22"/>
      <c r="AG67" s="69"/>
      <c r="AK67" s="14"/>
      <c r="AL67" s="110"/>
      <c r="AM67" s="110"/>
      <c r="AN67" s="110"/>
    </row>
    <row r="68" spans="1:40" x14ac:dyDescent="0.25">
      <c r="A68" s="14"/>
      <c r="B68" s="22"/>
      <c r="C68" s="22"/>
      <c r="D68" s="22"/>
      <c r="E68" s="22"/>
      <c r="F68" s="22"/>
      <c r="G68" s="39"/>
      <c r="H68" s="159">
        <v>42032</v>
      </c>
      <c r="I68" s="132">
        <v>0.5</v>
      </c>
      <c r="J68" s="132">
        <v>1.25</v>
      </c>
      <c r="K68" s="132">
        <v>1.73</v>
      </c>
      <c r="L68" s="132">
        <v>2.29</v>
      </c>
      <c r="M68" s="14"/>
      <c r="N68" s="14"/>
      <c r="O68" s="14"/>
      <c r="P68" s="14"/>
      <c r="Q68" s="22"/>
      <c r="R68" s="22"/>
      <c r="S68" s="22"/>
      <c r="T68" s="22"/>
      <c r="U68" s="40"/>
      <c r="V68" s="22"/>
      <c r="AG68" s="69"/>
      <c r="AK68" s="14"/>
      <c r="AL68" s="110"/>
      <c r="AM68" s="110"/>
      <c r="AN68" s="110"/>
    </row>
    <row r="69" spans="1:40" x14ac:dyDescent="0.25">
      <c r="A69" s="14"/>
      <c r="B69" s="22"/>
      <c r="C69" s="22"/>
      <c r="D69" s="22"/>
      <c r="E69" s="22"/>
      <c r="F69" s="22"/>
      <c r="G69" s="39"/>
      <c r="H69" s="159">
        <v>42033</v>
      </c>
      <c r="I69" s="132">
        <v>0.51</v>
      </c>
      <c r="J69" s="132">
        <v>1.28</v>
      </c>
      <c r="K69" s="132">
        <v>1.77</v>
      </c>
      <c r="L69" s="132">
        <v>2.33</v>
      </c>
      <c r="M69" s="14"/>
      <c r="N69" s="14"/>
      <c r="O69" s="14"/>
      <c r="P69" s="14"/>
      <c r="Q69" s="22"/>
      <c r="R69" s="22"/>
      <c r="S69" s="22"/>
      <c r="T69" s="22"/>
      <c r="U69" s="40"/>
      <c r="V69" s="22"/>
      <c r="AG69" s="69"/>
      <c r="AK69" s="14"/>
      <c r="AL69" s="110"/>
      <c r="AM69" s="110"/>
      <c r="AN69" s="110"/>
    </row>
    <row r="70" spans="1:40" x14ac:dyDescent="0.25">
      <c r="A70" s="14"/>
      <c r="B70" s="22"/>
      <c r="C70" s="22"/>
      <c r="D70" s="22"/>
      <c r="E70" s="22"/>
      <c r="F70" s="22"/>
      <c r="G70" s="39"/>
      <c r="H70" s="159">
        <v>42034</v>
      </c>
      <c r="I70" s="132">
        <v>0.47</v>
      </c>
      <c r="J70" s="132">
        <v>1.18</v>
      </c>
      <c r="K70" s="132">
        <v>1.68</v>
      </c>
      <c r="L70" s="132">
        <v>2.25</v>
      </c>
      <c r="M70" s="14"/>
      <c r="N70" s="14"/>
      <c r="O70" s="14"/>
      <c r="P70" s="14"/>
      <c r="Q70" s="22"/>
      <c r="R70" s="22"/>
      <c r="S70" s="22"/>
      <c r="T70" s="22"/>
      <c r="U70" s="40"/>
      <c r="V70" s="22"/>
      <c r="AG70" s="69"/>
      <c r="AK70" s="14"/>
      <c r="AL70" s="110"/>
      <c r="AM70" s="110"/>
      <c r="AN70" s="110"/>
    </row>
    <row r="71" spans="1:40" x14ac:dyDescent="0.25">
      <c r="A71" s="14"/>
      <c r="B71" s="22"/>
      <c r="C71" s="22"/>
      <c r="D71" s="22"/>
      <c r="E71" s="22"/>
      <c r="F71" s="22"/>
      <c r="G71" s="39"/>
      <c r="H71" s="159">
        <v>42037</v>
      </c>
      <c r="I71" s="132">
        <v>0.49</v>
      </c>
      <c r="J71" s="132">
        <v>1.19</v>
      </c>
      <c r="K71" s="132">
        <v>1.68</v>
      </c>
      <c r="L71" s="132">
        <v>2.25</v>
      </c>
      <c r="M71" s="14"/>
      <c r="N71" s="14"/>
      <c r="O71" s="14"/>
      <c r="P71" s="14"/>
      <c r="Q71" s="22"/>
      <c r="R71" s="22"/>
      <c r="S71" s="22"/>
      <c r="T71" s="22"/>
      <c r="U71" s="40"/>
      <c r="V71" s="22"/>
      <c r="AG71" s="69"/>
      <c r="AK71" s="14"/>
      <c r="AL71" s="110"/>
      <c r="AM71" s="110"/>
      <c r="AN71" s="110"/>
    </row>
    <row r="72" spans="1:40" x14ac:dyDescent="0.25">
      <c r="A72" s="14"/>
      <c r="B72" s="22"/>
      <c r="C72" s="22"/>
      <c r="D72" s="22"/>
      <c r="E72" s="22"/>
      <c r="F72" s="22"/>
      <c r="G72" s="39"/>
      <c r="H72" s="159">
        <v>42038</v>
      </c>
      <c r="I72" s="132">
        <v>0.52</v>
      </c>
      <c r="J72" s="132">
        <v>1.28</v>
      </c>
      <c r="K72" s="132">
        <v>1.79</v>
      </c>
      <c r="L72" s="132">
        <v>2.37</v>
      </c>
      <c r="M72" s="14"/>
      <c r="N72" s="14"/>
      <c r="O72" s="14"/>
      <c r="P72" s="14"/>
      <c r="Q72" s="22"/>
      <c r="R72" s="22"/>
      <c r="S72" s="22"/>
      <c r="T72" s="22"/>
      <c r="U72" s="40"/>
      <c r="V72" s="22"/>
      <c r="AG72" s="69"/>
      <c r="AK72" s="14"/>
      <c r="AL72" s="110"/>
      <c r="AM72" s="110"/>
      <c r="AN72" s="110"/>
    </row>
    <row r="73" spans="1:40" x14ac:dyDescent="0.25">
      <c r="A73" s="14"/>
      <c r="B73" s="22"/>
      <c r="C73" s="22"/>
      <c r="D73" s="22"/>
      <c r="E73" s="22"/>
      <c r="F73" s="22"/>
      <c r="G73" s="39"/>
      <c r="H73" s="159">
        <v>42039</v>
      </c>
      <c r="I73" s="132">
        <v>0.52</v>
      </c>
      <c r="J73" s="132">
        <v>1.29</v>
      </c>
      <c r="K73" s="132">
        <v>1.81</v>
      </c>
      <c r="L73" s="132">
        <v>2.39</v>
      </c>
      <c r="M73" s="14"/>
      <c r="N73" s="14"/>
      <c r="O73" s="14"/>
      <c r="P73" s="14"/>
      <c r="Q73" s="22"/>
      <c r="R73" s="22"/>
      <c r="S73" s="22"/>
      <c r="T73" s="22"/>
      <c r="U73" s="40"/>
      <c r="V73" s="22"/>
      <c r="AG73" s="69"/>
      <c r="AK73" s="14"/>
      <c r="AL73" s="110"/>
      <c r="AM73" s="110"/>
      <c r="AN73" s="110"/>
    </row>
    <row r="74" spans="1:40" x14ac:dyDescent="0.25">
      <c r="A74" s="14"/>
      <c r="B74" s="22"/>
      <c r="C74" s="22"/>
      <c r="D74" s="22"/>
      <c r="E74" s="22"/>
      <c r="F74" s="22"/>
      <c r="G74" s="39"/>
      <c r="H74" s="159">
        <v>42040</v>
      </c>
      <c r="I74" s="132">
        <v>0.52</v>
      </c>
      <c r="J74" s="132">
        <v>1.3</v>
      </c>
      <c r="K74" s="132">
        <v>1.83</v>
      </c>
      <c r="L74" s="132">
        <v>2.42</v>
      </c>
      <c r="M74" s="14"/>
      <c r="N74" s="14"/>
      <c r="O74" s="14"/>
      <c r="P74" s="14"/>
      <c r="Q74" s="22"/>
      <c r="R74" s="22"/>
      <c r="S74" s="22"/>
      <c r="T74" s="22"/>
      <c r="U74" s="40"/>
      <c r="V74" s="22"/>
      <c r="AG74" s="69"/>
      <c r="AK74" s="14"/>
      <c r="AL74" s="110"/>
      <c r="AM74" s="110"/>
      <c r="AN74" s="110"/>
    </row>
    <row r="75" spans="1:40" x14ac:dyDescent="0.25">
      <c r="A75" s="14"/>
      <c r="B75" s="22"/>
      <c r="C75" s="22"/>
      <c r="D75" s="22"/>
      <c r="E75" s="22"/>
      <c r="F75" s="22"/>
      <c r="G75" s="39"/>
      <c r="H75" s="159">
        <v>42041</v>
      </c>
      <c r="I75" s="132">
        <v>0.65</v>
      </c>
      <c r="J75" s="132">
        <v>1.48</v>
      </c>
      <c r="K75" s="132">
        <v>1.95</v>
      </c>
      <c r="L75" s="132">
        <v>2.5099999999999998</v>
      </c>
      <c r="M75" s="14"/>
      <c r="N75" s="14"/>
      <c r="O75" s="14"/>
      <c r="P75" s="14"/>
      <c r="Q75" s="22"/>
      <c r="R75" s="22"/>
      <c r="S75" s="22"/>
      <c r="T75" s="22"/>
      <c r="U75" s="40"/>
      <c r="V75" s="22"/>
      <c r="AG75" s="69"/>
      <c r="AK75" s="14"/>
      <c r="AL75" s="110"/>
      <c r="AM75" s="110"/>
      <c r="AN75" s="110"/>
    </row>
    <row r="76" spans="1:40" x14ac:dyDescent="0.25">
      <c r="A76" s="14"/>
      <c r="B76" s="22"/>
      <c r="C76" s="22"/>
      <c r="D76" s="22"/>
      <c r="E76" s="22"/>
      <c r="F76" s="22"/>
      <c r="G76" s="39"/>
      <c r="H76" s="159">
        <v>42044</v>
      </c>
      <c r="I76" s="132">
        <v>0.65</v>
      </c>
      <c r="J76" s="132">
        <v>1.49</v>
      </c>
      <c r="K76" s="132">
        <v>1.96</v>
      </c>
      <c r="L76" s="132">
        <v>2.52</v>
      </c>
      <c r="M76" s="14"/>
      <c r="N76" s="14"/>
      <c r="O76" s="14"/>
      <c r="P76" s="14"/>
      <c r="Q76" s="22"/>
      <c r="R76" s="22"/>
      <c r="S76" s="22"/>
      <c r="T76" s="22"/>
      <c r="U76" s="40"/>
      <c r="V76" s="22"/>
      <c r="AG76" s="69"/>
      <c r="AK76" s="14"/>
      <c r="AL76" s="110"/>
      <c r="AM76" s="110"/>
      <c r="AN76" s="110"/>
    </row>
    <row r="77" spans="1:40" x14ac:dyDescent="0.25">
      <c r="A77" s="14"/>
      <c r="B77" s="22"/>
      <c r="C77" s="22"/>
      <c r="D77" s="22"/>
      <c r="E77" s="22"/>
      <c r="F77" s="22"/>
      <c r="G77" s="39"/>
      <c r="H77" s="159">
        <v>42045</v>
      </c>
      <c r="I77" s="132">
        <v>0.67</v>
      </c>
      <c r="J77" s="132">
        <v>1.52</v>
      </c>
      <c r="K77" s="132">
        <v>2.0099999999999998</v>
      </c>
      <c r="L77" s="132">
        <v>2.58</v>
      </c>
      <c r="M77" s="14"/>
      <c r="N77" s="14"/>
      <c r="O77" s="14"/>
      <c r="P77" s="14"/>
      <c r="Q77" s="22"/>
      <c r="R77" s="22"/>
      <c r="S77" s="22"/>
      <c r="T77" s="22"/>
      <c r="U77" s="40"/>
      <c r="V77" s="22"/>
      <c r="AG77" s="69"/>
      <c r="AK77" s="14"/>
      <c r="AL77" s="110"/>
      <c r="AM77" s="110"/>
      <c r="AN77" s="110"/>
    </row>
    <row r="78" spans="1:40" x14ac:dyDescent="0.25">
      <c r="A78" s="14"/>
      <c r="B78" s="22"/>
      <c r="C78" s="22"/>
      <c r="D78" s="22"/>
      <c r="E78" s="22"/>
      <c r="F78" s="22"/>
      <c r="G78" s="39"/>
      <c r="H78" s="159">
        <v>42046</v>
      </c>
      <c r="I78" s="132">
        <v>0.67</v>
      </c>
      <c r="J78" s="132">
        <v>1.53</v>
      </c>
      <c r="K78" s="132">
        <v>2</v>
      </c>
      <c r="L78" s="132">
        <v>2.57</v>
      </c>
      <c r="M78" s="14"/>
      <c r="N78" s="14"/>
      <c r="O78" s="14"/>
      <c r="P78" s="14"/>
      <c r="Q78" s="22"/>
      <c r="R78" s="22"/>
      <c r="S78" s="22"/>
      <c r="T78" s="22"/>
      <c r="U78" s="40"/>
      <c r="V78" s="22"/>
      <c r="AG78" s="69"/>
      <c r="AK78" s="14"/>
      <c r="AL78" s="110"/>
      <c r="AM78" s="110"/>
      <c r="AN78" s="110"/>
    </row>
    <row r="79" spans="1:40" x14ac:dyDescent="0.25">
      <c r="A79" s="14"/>
      <c r="B79" s="22"/>
      <c r="C79" s="22"/>
      <c r="D79" s="22"/>
      <c r="E79" s="22"/>
      <c r="F79" s="22"/>
      <c r="G79" s="39"/>
      <c r="H79" s="159">
        <v>42047</v>
      </c>
      <c r="I79" s="132">
        <v>0.61</v>
      </c>
      <c r="J79" s="132">
        <v>1.5</v>
      </c>
      <c r="K79" s="132">
        <v>1.99</v>
      </c>
      <c r="L79" s="132">
        <v>2.58</v>
      </c>
      <c r="M79" s="14"/>
      <c r="N79" s="14"/>
      <c r="O79" s="14"/>
      <c r="P79" s="14"/>
      <c r="Q79" s="22"/>
      <c r="R79" s="22"/>
      <c r="S79" s="22"/>
      <c r="T79" s="22"/>
      <c r="U79" s="40"/>
      <c r="V79" s="22"/>
      <c r="AG79" s="69"/>
      <c r="AK79" s="14"/>
      <c r="AL79" s="110"/>
      <c r="AM79" s="110"/>
      <c r="AN79" s="110"/>
    </row>
    <row r="80" spans="1:40" x14ac:dyDescent="0.25">
      <c r="A80" s="14"/>
      <c r="B80" s="22"/>
      <c r="C80" s="22"/>
      <c r="D80" s="22"/>
      <c r="E80" s="22"/>
      <c r="F80" s="22"/>
      <c r="G80" s="39"/>
      <c r="H80" s="159">
        <v>42048</v>
      </c>
      <c r="I80" s="132">
        <v>0.66</v>
      </c>
      <c r="J80" s="132">
        <v>1.53</v>
      </c>
      <c r="K80" s="132">
        <v>2.02</v>
      </c>
      <c r="L80" s="132">
        <v>2.63</v>
      </c>
      <c r="M80" s="14"/>
      <c r="N80" s="14"/>
      <c r="O80" s="14"/>
      <c r="P80" s="14"/>
      <c r="Q80" s="22"/>
      <c r="R80" s="22"/>
      <c r="S80" s="22"/>
      <c r="T80" s="22"/>
      <c r="U80" s="40"/>
      <c r="V80" s="22"/>
      <c r="AG80" s="69"/>
      <c r="AK80" s="14"/>
      <c r="AL80" s="110"/>
      <c r="AM80" s="110"/>
      <c r="AN80" s="110"/>
    </row>
    <row r="81" spans="1:40" x14ac:dyDescent="0.25">
      <c r="A81" s="14"/>
      <c r="B81" s="22"/>
      <c r="C81" s="22"/>
      <c r="D81" s="22"/>
      <c r="E81" s="22"/>
      <c r="F81" s="22"/>
      <c r="G81" s="39"/>
      <c r="H81" s="159">
        <v>42051</v>
      </c>
      <c r="I81" s="132" t="s">
        <v>191</v>
      </c>
      <c r="J81" s="132" t="s">
        <v>191</v>
      </c>
      <c r="K81" s="132" t="s">
        <v>191</v>
      </c>
      <c r="L81" s="132" t="s">
        <v>191</v>
      </c>
      <c r="M81" s="14"/>
      <c r="N81" s="14"/>
      <c r="O81" s="14"/>
      <c r="P81" s="14"/>
      <c r="Q81" s="22"/>
      <c r="R81" s="22"/>
      <c r="S81" s="22"/>
      <c r="T81" s="22"/>
      <c r="U81" s="40"/>
      <c r="V81" s="22"/>
      <c r="AG81" s="69"/>
      <c r="AK81" s="14"/>
      <c r="AL81" s="110"/>
      <c r="AM81" s="110"/>
      <c r="AN81" s="110"/>
    </row>
    <row r="82" spans="1:40" x14ac:dyDescent="0.25">
      <c r="A82" s="14"/>
      <c r="B82" s="22"/>
      <c r="C82" s="22"/>
      <c r="D82" s="22"/>
      <c r="E82" s="22"/>
      <c r="F82" s="22"/>
      <c r="G82" s="39"/>
      <c r="H82" s="159">
        <v>42052</v>
      </c>
      <c r="I82" s="132">
        <v>0.7</v>
      </c>
      <c r="J82" s="132">
        <v>1.62</v>
      </c>
      <c r="K82" s="132">
        <v>2.14</v>
      </c>
      <c r="L82" s="132">
        <v>2.73</v>
      </c>
      <c r="M82" s="14"/>
      <c r="N82" s="14"/>
      <c r="O82" s="14"/>
      <c r="P82" s="14"/>
      <c r="Q82" s="22"/>
      <c r="R82" s="22"/>
      <c r="S82" s="22"/>
      <c r="T82" s="22"/>
      <c r="U82" s="40"/>
      <c r="V82" s="22"/>
      <c r="AG82" s="69"/>
      <c r="AK82" s="14"/>
      <c r="AL82" s="110"/>
      <c r="AM82" s="110"/>
      <c r="AN82" s="110"/>
    </row>
    <row r="83" spans="1:40" x14ac:dyDescent="0.25">
      <c r="A83" s="14"/>
      <c r="B83" s="22"/>
      <c r="C83" s="22"/>
      <c r="D83" s="22"/>
      <c r="E83" s="22"/>
      <c r="F83" s="22"/>
      <c r="G83" s="39"/>
      <c r="H83" s="159">
        <v>42053</v>
      </c>
      <c r="I83" s="132">
        <v>0.62</v>
      </c>
      <c r="J83" s="132">
        <v>1.52</v>
      </c>
      <c r="K83" s="132">
        <v>2.0699999999999998</v>
      </c>
      <c r="L83" s="132">
        <v>2.7</v>
      </c>
      <c r="M83" s="14"/>
      <c r="N83" s="14"/>
      <c r="O83" s="14"/>
      <c r="P83" s="14"/>
      <c r="Q83" s="22"/>
      <c r="R83" s="22"/>
      <c r="S83" s="22"/>
      <c r="T83" s="22"/>
      <c r="U83" s="40"/>
      <c r="V83" s="22"/>
      <c r="AG83" s="69"/>
      <c r="AK83" s="14"/>
      <c r="AL83" s="110"/>
      <c r="AM83" s="110"/>
      <c r="AN83" s="110"/>
    </row>
    <row r="84" spans="1:40" x14ac:dyDescent="0.25">
      <c r="A84" s="14"/>
      <c r="B84" s="22"/>
      <c r="C84" s="22"/>
      <c r="D84" s="22"/>
      <c r="E84" s="22"/>
      <c r="F84" s="22"/>
      <c r="G84" s="39"/>
      <c r="H84" s="159">
        <v>42054</v>
      </c>
      <c r="I84" s="132">
        <v>0.67</v>
      </c>
      <c r="J84" s="132">
        <v>1.58</v>
      </c>
      <c r="K84" s="132">
        <v>2.11</v>
      </c>
      <c r="L84" s="132">
        <v>2.73</v>
      </c>
      <c r="M84" s="14"/>
      <c r="N84" s="14"/>
      <c r="O84" s="14"/>
      <c r="P84" s="14"/>
      <c r="Q84" s="22"/>
      <c r="R84" s="22"/>
      <c r="S84" s="22"/>
      <c r="T84" s="22"/>
      <c r="U84" s="40"/>
      <c r="V84" s="22"/>
      <c r="AG84" s="69"/>
      <c r="AK84" s="14"/>
      <c r="AL84" s="110"/>
      <c r="AM84" s="110"/>
      <c r="AN84" s="110"/>
    </row>
    <row r="85" spans="1:40" x14ac:dyDescent="0.25">
      <c r="A85" s="14"/>
      <c r="B85" s="22"/>
      <c r="C85" s="22"/>
      <c r="D85" s="22"/>
      <c r="E85" s="22"/>
      <c r="F85" s="22"/>
      <c r="G85" s="39"/>
      <c r="H85" s="159">
        <v>42055</v>
      </c>
      <c r="I85" s="132">
        <v>0.67</v>
      </c>
      <c r="J85" s="132">
        <v>1.61</v>
      </c>
      <c r="K85" s="132">
        <v>2.13</v>
      </c>
      <c r="L85" s="132">
        <v>2.73</v>
      </c>
      <c r="M85" s="14"/>
      <c r="N85" s="14"/>
      <c r="O85" s="14"/>
      <c r="P85" s="14"/>
      <c r="Q85" s="22"/>
      <c r="R85" s="22"/>
      <c r="S85" s="22"/>
      <c r="T85" s="22"/>
      <c r="U85" s="40"/>
      <c r="V85" s="22"/>
      <c r="AG85" s="69"/>
      <c r="AK85" s="14"/>
      <c r="AL85" s="110"/>
      <c r="AM85" s="110"/>
      <c r="AN85" s="110"/>
    </row>
    <row r="86" spans="1:40" x14ac:dyDescent="0.25">
      <c r="A86" s="14"/>
      <c r="B86" s="22"/>
      <c r="C86" s="22"/>
      <c r="D86" s="22"/>
      <c r="E86" s="22"/>
      <c r="F86" s="22"/>
      <c r="G86" s="39"/>
      <c r="H86" s="159">
        <v>42058</v>
      </c>
      <c r="I86" s="132">
        <v>0.64</v>
      </c>
      <c r="J86" s="132">
        <v>1.56</v>
      </c>
      <c r="K86" s="132">
        <v>2.06</v>
      </c>
      <c r="L86" s="132">
        <v>2.66</v>
      </c>
      <c r="M86" s="14"/>
      <c r="N86" s="14"/>
      <c r="O86" s="14"/>
      <c r="P86" s="14"/>
      <c r="Q86" s="22"/>
      <c r="R86" s="22"/>
      <c r="S86" s="22"/>
      <c r="T86" s="22"/>
      <c r="U86" s="40"/>
      <c r="V86" s="22"/>
      <c r="AG86" s="69"/>
      <c r="AK86" s="14"/>
      <c r="AL86" s="110"/>
      <c r="AM86" s="110"/>
      <c r="AN86" s="110"/>
    </row>
    <row r="87" spans="1:40" x14ac:dyDescent="0.25">
      <c r="A87" s="14"/>
      <c r="B87" s="22"/>
      <c r="C87" s="22"/>
      <c r="D87" s="22"/>
      <c r="E87" s="22"/>
      <c r="F87" s="22"/>
      <c r="G87" s="39"/>
      <c r="H87" s="159">
        <v>42059</v>
      </c>
      <c r="I87" s="132">
        <v>0.6</v>
      </c>
      <c r="J87" s="132">
        <v>1.47</v>
      </c>
      <c r="K87" s="132">
        <v>1.99</v>
      </c>
      <c r="L87" s="132">
        <v>2.6</v>
      </c>
      <c r="M87" s="14"/>
      <c r="N87" s="14"/>
      <c r="O87" s="14"/>
      <c r="P87" s="14"/>
      <c r="Q87" s="22"/>
      <c r="R87" s="22"/>
      <c r="S87" s="22"/>
      <c r="T87" s="22"/>
      <c r="U87" s="40"/>
      <c r="V87" s="22"/>
      <c r="AG87" s="69"/>
      <c r="AK87" s="14"/>
      <c r="AL87" s="110"/>
      <c r="AM87" s="110"/>
      <c r="AN87" s="110"/>
    </row>
    <row r="88" spans="1:40" x14ac:dyDescent="0.25">
      <c r="A88" s="14"/>
      <c r="B88" s="22"/>
      <c r="C88" s="22"/>
      <c r="D88" s="22"/>
      <c r="E88" s="22"/>
      <c r="F88" s="22"/>
      <c r="G88" s="39"/>
      <c r="H88" s="159">
        <v>42060</v>
      </c>
      <c r="I88" s="132">
        <v>0.61</v>
      </c>
      <c r="J88" s="132">
        <v>1.47</v>
      </c>
      <c r="K88" s="132">
        <v>1.96</v>
      </c>
      <c r="L88" s="132">
        <v>2.56</v>
      </c>
      <c r="M88" s="14"/>
      <c r="N88" s="14"/>
      <c r="O88" s="14"/>
      <c r="P88" s="14"/>
      <c r="Q88" s="22"/>
      <c r="R88" s="22"/>
      <c r="S88" s="22"/>
      <c r="T88" s="22"/>
      <c r="U88" s="40"/>
      <c r="V88" s="22"/>
      <c r="AG88" s="69"/>
      <c r="AK88" s="14"/>
      <c r="AL88" s="110"/>
      <c r="AM88" s="110"/>
      <c r="AN88" s="110"/>
    </row>
    <row r="89" spans="1:40" x14ac:dyDescent="0.25">
      <c r="A89" s="14"/>
      <c r="B89" s="22"/>
      <c r="C89" s="22"/>
      <c r="D89" s="22"/>
      <c r="E89" s="22"/>
      <c r="F89" s="22"/>
      <c r="G89" s="39"/>
      <c r="H89" s="159">
        <v>42061</v>
      </c>
      <c r="I89" s="132">
        <v>0.66</v>
      </c>
      <c r="J89" s="132">
        <v>1.54</v>
      </c>
      <c r="K89" s="132">
        <v>2.0299999999999998</v>
      </c>
      <c r="L89" s="132">
        <v>2.63</v>
      </c>
      <c r="M89" s="14"/>
      <c r="N89" s="14"/>
      <c r="O89" s="14"/>
      <c r="P89" s="14"/>
      <c r="Q89" s="22"/>
      <c r="R89" s="22"/>
      <c r="S89" s="22"/>
      <c r="T89" s="22"/>
      <c r="U89" s="40"/>
      <c r="V89" s="22"/>
      <c r="AG89" s="69"/>
      <c r="AK89" s="14"/>
      <c r="AL89" s="110"/>
      <c r="AM89" s="110"/>
      <c r="AN89" s="110"/>
    </row>
    <row r="90" spans="1:40" x14ac:dyDescent="0.25">
      <c r="A90" s="14"/>
      <c r="B90" s="22"/>
      <c r="C90" s="22"/>
      <c r="D90" s="22"/>
      <c r="E90" s="22"/>
      <c r="F90" s="22"/>
      <c r="G90" s="39"/>
      <c r="H90" s="159">
        <v>42062</v>
      </c>
      <c r="I90" s="132">
        <v>0.63</v>
      </c>
      <c r="J90" s="132">
        <v>1.5</v>
      </c>
      <c r="K90" s="132">
        <v>2</v>
      </c>
      <c r="L90" s="132">
        <v>2.6</v>
      </c>
      <c r="M90" s="14"/>
      <c r="N90" s="14"/>
      <c r="O90" s="14"/>
      <c r="P90" s="14"/>
      <c r="Q90" s="22"/>
      <c r="R90" s="22"/>
      <c r="S90" s="22"/>
      <c r="T90" s="22"/>
      <c r="U90" s="40"/>
      <c r="V90" s="22"/>
      <c r="AG90" s="69"/>
      <c r="AK90" s="14"/>
      <c r="AL90" s="110"/>
      <c r="AM90" s="110"/>
      <c r="AN90" s="110"/>
    </row>
    <row r="91" spans="1:40" x14ac:dyDescent="0.25">
      <c r="A91" s="14"/>
      <c r="B91" s="22"/>
      <c r="C91" s="22"/>
      <c r="D91" s="22"/>
      <c r="E91" s="22"/>
      <c r="F91" s="22"/>
      <c r="G91" s="39"/>
      <c r="H91" s="159">
        <v>42065</v>
      </c>
      <c r="I91" s="132">
        <v>0.66</v>
      </c>
      <c r="J91" s="132">
        <v>1.57</v>
      </c>
      <c r="K91" s="132">
        <v>2.08</v>
      </c>
      <c r="L91" s="132">
        <v>2.68</v>
      </c>
      <c r="M91" s="14"/>
      <c r="N91" s="14"/>
      <c r="O91" s="14"/>
      <c r="P91" s="14"/>
      <c r="Q91" s="22"/>
      <c r="R91" s="22"/>
      <c r="S91" s="22"/>
      <c r="T91" s="22"/>
      <c r="U91" s="40"/>
      <c r="V91" s="22"/>
      <c r="AG91" s="69"/>
      <c r="AK91" s="14"/>
      <c r="AL91" s="110"/>
      <c r="AM91" s="110"/>
      <c r="AN91" s="110"/>
    </row>
    <row r="92" spans="1:40" x14ac:dyDescent="0.25">
      <c r="A92" s="14"/>
      <c r="B92" s="22"/>
      <c r="C92" s="22"/>
      <c r="D92" s="22"/>
      <c r="E92" s="22"/>
      <c r="F92" s="22"/>
      <c r="G92" s="39"/>
      <c r="H92" s="159">
        <v>42066</v>
      </c>
      <c r="I92" s="132">
        <v>0.68</v>
      </c>
      <c r="J92" s="132">
        <v>1.61</v>
      </c>
      <c r="K92" s="132">
        <v>2.12</v>
      </c>
      <c r="L92" s="132">
        <v>2.71</v>
      </c>
      <c r="M92" s="14"/>
      <c r="N92" s="14"/>
      <c r="O92" s="14"/>
      <c r="P92" s="14"/>
      <c r="Q92" s="22"/>
      <c r="R92" s="22"/>
      <c r="S92" s="22"/>
      <c r="T92" s="22"/>
      <c r="U92" s="40"/>
      <c r="V92" s="22"/>
      <c r="AG92" s="69"/>
      <c r="AK92" s="14"/>
      <c r="AL92" s="110"/>
      <c r="AM92" s="110"/>
      <c r="AN92" s="110"/>
    </row>
    <row r="93" spans="1:40" x14ac:dyDescent="0.25">
      <c r="A93" s="14"/>
      <c r="B93" s="22"/>
      <c r="C93" s="22"/>
      <c r="D93" s="22"/>
      <c r="E93" s="22"/>
      <c r="F93" s="22"/>
      <c r="G93" s="39"/>
      <c r="H93" s="159">
        <v>42067</v>
      </c>
      <c r="I93" s="132">
        <v>0.66</v>
      </c>
      <c r="J93" s="132">
        <v>1.6</v>
      </c>
      <c r="K93" s="132">
        <v>2.12</v>
      </c>
      <c r="L93" s="132">
        <v>2.72</v>
      </c>
      <c r="M93" s="14"/>
      <c r="N93" s="14"/>
      <c r="O93" s="14"/>
      <c r="P93" s="14"/>
      <c r="Q93" s="22"/>
      <c r="R93" s="22"/>
      <c r="S93" s="22"/>
      <c r="T93" s="22"/>
      <c r="U93" s="40"/>
      <c r="V93" s="22"/>
      <c r="AG93" s="69"/>
      <c r="AK93" s="14"/>
      <c r="AL93" s="110"/>
      <c r="AM93" s="110"/>
      <c r="AN93" s="110"/>
    </row>
    <row r="94" spans="1:40" x14ac:dyDescent="0.25">
      <c r="A94" s="14"/>
      <c r="B94" s="22"/>
      <c r="C94" s="22"/>
      <c r="D94" s="22"/>
      <c r="E94" s="22"/>
      <c r="F94" s="22"/>
      <c r="G94" s="39"/>
      <c r="H94" s="159">
        <v>42068</v>
      </c>
      <c r="I94" s="132">
        <v>0.65</v>
      </c>
      <c r="J94" s="132">
        <v>1.57</v>
      </c>
      <c r="K94" s="132">
        <v>2.11</v>
      </c>
      <c r="L94" s="132">
        <v>2.71</v>
      </c>
      <c r="M94" s="14"/>
      <c r="N94" s="14"/>
      <c r="O94" s="14"/>
      <c r="P94" s="14"/>
      <c r="Q94" s="22"/>
      <c r="R94" s="22"/>
      <c r="S94" s="22"/>
      <c r="T94" s="22"/>
      <c r="U94" s="40"/>
      <c r="V94" s="22"/>
      <c r="AG94" s="69"/>
      <c r="AK94" s="14"/>
      <c r="AL94" s="110"/>
      <c r="AM94" s="110"/>
      <c r="AN94" s="110"/>
    </row>
    <row r="95" spans="1:40" x14ac:dyDescent="0.25">
      <c r="A95" s="14"/>
      <c r="B95" s="22"/>
      <c r="C95" s="22"/>
      <c r="D95" s="22"/>
      <c r="E95" s="22"/>
      <c r="F95" s="22"/>
      <c r="G95" s="39"/>
      <c r="H95" s="159">
        <v>42069</v>
      </c>
      <c r="I95" s="132">
        <v>0.73</v>
      </c>
      <c r="J95" s="132">
        <v>1.7</v>
      </c>
      <c r="K95" s="132">
        <v>2.2400000000000002</v>
      </c>
      <c r="L95" s="132">
        <v>2.83</v>
      </c>
      <c r="M95" s="14"/>
      <c r="N95" s="14"/>
      <c r="O95" s="14"/>
      <c r="P95" s="14"/>
      <c r="Q95" s="22"/>
      <c r="R95" s="22"/>
      <c r="S95" s="22"/>
      <c r="T95" s="22"/>
      <c r="U95" s="40"/>
      <c r="V95" s="22"/>
      <c r="AG95" s="69"/>
      <c r="AK95" s="14"/>
      <c r="AL95" s="110"/>
      <c r="AM95" s="110"/>
      <c r="AN95" s="110"/>
    </row>
    <row r="96" spans="1:40" x14ac:dyDescent="0.25">
      <c r="A96" s="14"/>
      <c r="B96" s="22"/>
      <c r="C96" s="22"/>
      <c r="D96" s="22"/>
      <c r="E96" s="22"/>
      <c r="F96" s="22"/>
      <c r="G96" s="39"/>
      <c r="H96" s="159">
        <v>42072</v>
      </c>
      <c r="I96" s="132">
        <v>0.7</v>
      </c>
      <c r="J96" s="132">
        <v>1.66</v>
      </c>
      <c r="K96" s="132">
        <v>2.2000000000000002</v>
      </c>
      <c r="L96" s="132">
        <v>2.8</v>
      </c>
      <c r="M96" s="14"/>
      <c r="N96" s="14"/>
      <c r="O96" s="14"/>
      <c r="P96" s="14"/>
      <c r="Q96" s="22"/>
      <c r="R96" s="22"/>
      <c r="S96" s="22"/>
      <c r="T96" s="22"/>
      <c r="U96" s="40"/>
      <c r="V96" s="22"/>
      <c r="AG96" s="69"/>
      <c r="AK96" s="14"/>
      <c r="AL96" s="110"/>
      <c r="AM96" s="110"/>
      <c r="AN96" s="110"/>
    </row>
    <row r="97" spans="1:40" x14ac:dyDescent="0.25">
      <c r="A97" s="14"/>
      <c r="B97" s="22"/>
      <c r="C97" s="22"/>
      <c r="D97" s="22"/>
      <c r="E97" s="22"/>
      <c r="F97" s="22"/>
      <c r="G97" s="39"/>
      <c r="H97" s="159">
        <v>42073</v>
      </c>
      <c r="I97" s="132">
        <v>0.7</v>
      </c>
      <c r="J97" s="132">
        <v>1.62</v>
      </c>
      <c r="K97" s="132">
        <v>2.14</v>
      </c>
      <c r="L97" s="132">
        <v>2.73</v>
      </c>
      <c r="M97" s="14"/>
      <c r="N97" s="14"/>
      <c r="O97" s="14"/>
      <c r="P97" s="14"/>
      <c r="Q97" s="22"/>
      <c r="R97" s="22"/>
      <c r="S97" s="22"/>
      <c r="T97" s="22"/>
      <c r="U97" s="40"/>
      <c r="V97" s="22"/>
      <c r="AG97" s="69"/>
      <c r="AK97" s="14"/>
      <c r="AL97" s="110"/>
      <c r="AM97" s="110"/>
      <c r="AN97" s="110"/>
    </row>
    <row r="98" spans="1:40" x14ac:dyDescent="0.25">
      <c r="A98" s="14"/>
      <c r="B98" s="22"/>
      <c r="C98" s="22"/>
      <c r="D98" s="22"/>
      <c r="E98" s="22"/>
      <c r="F98" s="22"/>
      <c r="G98" s="39"/>
      <c r="H98" s="159">
        <v>42074</v>
      </c>
      <c r="I98" s="132">
        <v>0.7</v>
      </c>
      <c r="J98" s="132">
        <v>1.6</v>
      </c>
      <c r="K98" s="132">
        <v>2.11</v>
      </c>
      <c r="L98" s="132">
        <v>2.69</v>
      </c>
      <c r="M98" s="14"/>
      <c r="N98" s="14"/>
      <c r="O98" s="14"/>
      <c r="P98" s="14"/>
      <c r="Q98" s="22"/>
      <c r="R98" s="22"/>
      <c r="S98" s="22"/>
      <c r="T98" s="22"/>
      <c r="U98" s="40"/>
      <c r="V98" s="22"/>
      <c r="AG98" s="69"/>
      <c r="AK98" s="14"/>
      <c r="AL98" s="110"/>
      <c r="AM98" s="110"/>
      <c r="AN98" s="110"/>
    </row>
    <row r="99" spans="1:40" x14ac:dyDescent="0.25">
      <c r="A99" s="14"/>
      <c r="B99" s="22"/>
      <c r="C99" s="22"/>
      <c r="D99" s="22"/>
      <c r="E99" s="22"/>
      <c r="F99" s="22"/>
      <c r="G99" s="39"/>
      <c r="H99" s="159">
        <v>42075</v>
      </c>
      <c r="I99" s="132">
        <v>0.67</v>
      </c>
      <c r="J99" s="132">
        <v>1.59</v>
      </c>
      <c r="K99" s="132">
        <v>2.1</v>
      </c>
      <c r="L99" s="132">
        <v>2.69</v>
      </c>
      <c r="M99" s="14"/>
      <c r="N99" s="14"/>
      <c r="O99" s="14"/>
      <c r="P99" s="14"/>
      <c r="Q99" s="22"/>
      <c r="R99" s="22"/>
      <c r="S99" s="22"/>
      <c r="T99" s="22"/>
      <c r="U99" s="40"/>
      <c r="V99" s="22"/>
      <c r="AG99" s="69"/>
      <c r="AK99" s="14"/>
      <c r="AL99" s="110"/>
      <c r="AM99" s="110"/>
      <c r="AN99" s="110"/>
    </row>
    <row r="100" spans="1:40" x14ac:dyDescent="0.25">
      <c r="A100" s="14"/>
      <c r="B100" s="22"/>
      <c r="C100" s="22"/>
      <c r="D100" s="22"/>
      <c r="E100" s="22"/>
      <c r="F100" s="22"/>
      <c r="G100" s="39"/>
      <c r="H100" s="159">
        <v>42076</v>
      </c>
      <c r="I100" s="132">
        <v>0.68</v>
      </c>
      <c r="J100" s="132">
        <v>1.6</v>
      </c>
      <c r="K100" s="132">
        <v>2.13</v>
      </c>
      <c r="L100" s="132">
        <v>2.7</v>
      </c>
      <c r="M100" s="14"/>
      <c r="N100" s="14"/>
      <c r="O100" s="14"/>
      <c r="P100" s="14"/>
      <c r="Q100" s="22"/>
      <c r="R100" s="22"/>
      <c r="S100" s="22"/>
      <c r="T100" s="22"/>
      <c r="U100" s="40"/>
      <c r="V100" s="22"/>
      <c r="AG100" s="69"/>
      <c r="AK100" s="14"/>
      <c r="AL100" s="110"/>
      <c r="AM100" s="110"/>
      <c r="AN100" s="110"/>
    </row>
    <row r="101" spans="1:40" x14ac:dyDescent="0.25">
      <c r="A101" s="14"/>
      <c r="B101" s="22"/>
      <c r="C101" s="22"/>
      <c r="D101" s="22"/>
      <c r="E101" s="22"/>
      <c r="F101" s="22"/>
      <c r="G101" s="39"/>
      <c r="H101" s="159">
        <v>42079</v>
      </c>
      <c r="I101" s="132">
        <v>0.66</v>
      </c>
      <c r="J101" s="132">
        <v>1.57</v>
      </c>
      <c r="K101" s="132">
        <v>2.1</v>
      </c>
      <c r="L101" s="132">
        <v>2.67</v>
      </c>
      <c r="M101" s="14"/>
      <c r="N101" s="14"/>
      <c r="O101" s="14"/>
      <c r="P101" s="14"/>
      <c r="Q101" s="22"/>
      <c r="R101" s="22"/>
      <c r="S101" s="22"/>
      <c r="T101" s="22"/>
      <c r="U101" s="40"/>
      <c r="V101" s="22"/>
      <c r="AG101" s="69"/>
      <c r="AK101" s="14"/>
      <c r="AL101" s="110"/>
      <c r="AM101" s="110"/>
      <c r="AN101" s="110"/>
    </row>
    <row r="102" spans="1:40" x14ac:dyDescent="0.25">
      <c r="A102" s="14"/>
      <c r="B102" s="22"/>
      <c r="C102" s="22"/>
      <c r="D102" s="22"/>
      <c r="E102" s="22"/>
      <c r="F102" s="22"/>
      <c r="G102" s="39"/>
      <c r="H102" s="159">
        <v>42080</v>
      </c>
      <c r="I102" s="132">
        <v>0.7</v>
      </c>
      <c r="J102" s="132">
        <v>1.56</v>
      </c>
      <c r="K102" s="132">
        <v>2.06</v>
      </c>
      <c r="L102" s="132">
        <v>2.61</v>
      </c>
      <c r="M102" s="14"/>
      <c r="N102" s="14"/>
      <c r="O102" s="14"/>
      <c r="P102" s="14"/>
      <c r="Q102" s="22"/>
      <c r="R102" s="22"/>
      <c r="S102" s="22"/>
      <c r="T102" s="22"/>
      <c r="U102" s="40"/>
      <c r="V102" s="22"/>
      <c r="AG102" s="69"/>
      <c r="AK102" s="14"/>
      <c r="AL102" s="110"/>
      <c r="AM102" s="110"/>
      <c r="AN102" s="110"/>
    </row>
    <row r="103" spans="1:40" x14ac:dyDescent="0.25">
      <c r="A103" s="14"/>
      <c r="B103" s="22"/>
      <c r="C103" s="22"/>
      <c r="D103" s="22"/>
      <c r="E103" s="22"/>
      <c r="F103" s="22"/>
      <c r="G103" s="39"/>
      <c r="H103" s="159">
        <v>42081</v>
      </c>
      <c r="I103" s="132">
        <v>0.56999999999999995</v>
      </c>
      <c r="J103" s="132">
        <v>1.41</v>
      </c>
      <c r="K103" s="132">
        <v>1.93</v>
      </c>
      <c r="L103" s="132">
        <v>2.5099999999999998</v>
      </c>
      <c r="M103" s="14"/>
      <c r="N103" s="14"/>
      <c r="O103" s="14"/>
      <c r="P103" s="14"/>
      <c r="Q103" s="22"/>
      <c r="R103" s="22"/>
      <c r="S103" s="22"/>
      <c r="T103" s="22"/>
      <c r="U103" s="40"/>
      <c r="V103" s="22"/>
      <c r="AG103" s="69"/>
      <c r="AK103" s="14"/>
      <c r="AL103" s="110"/>
      <c r="AM103" s="110"/>
      <c r="AN103" s="110"/>
    </row>
    <row r="104" spans="1:40" x14ac:dyDescent="0.25">
      <c r="A104" s="14"/>
      <c r="B104" s="22"/>
      <c r="C104" s="22"/>
      <c r="D104" s="22"/>
      <c r="E104" s="22"/>
      <c r="F104" s="22"/>
      <c r="G104" s="39"/>
      <c r="H104" s="159">
        <v>42082</v>
      </c>
      <c r="I104" s="132">
        <v>0.63</v>
      </c>
      <c r="J104" s="132">
        <v>1.48</v>
      </c>
      <c r="K104" s="132">
        <v>1.98</v>
      </c>
      <c r="L104" s="132">
        <v>2.54</v>
      </c>
      <c r="M104" s="14"/>
      <c r="N104" s="14"/>
      <c r="O104" s="14"/>
      <c r="P104" s="14"/>
      <c r="Q104" s="22"/>
      <c r="R104" s="22"/>
      <c r="S104" s="22"/>
      <c r="T104" s="22"/>
      <c r="U104" s="40"/>
      <c r="V104" s="22"/>
      <c r="AG104" s="69"/>
      <c r="AK104" s="14"/>
      <c r="AL104" s="110"/>
      <c r="AM104" s="110"/>
      <c r="AN104" s="110"/>
    </row>
    <row r="105" spans="1:40" x14ac:dyDescent="0.25">
      <c r="A105" s="14"/>
      <c r="B105" s="22"/>
      <c r="C105" s="22"/>
      <c r="D105" s="22"/>
      <c r="E105" s="22"/>
      <c r="F105" s="22"/>
      <c r="G105" s="39"/>
      <c r="H105" s="159">
        <v>42083</v>
      </c>
      <c r="I105" s="132">
        <v>0.6</v>
      </c>
      <c r="J105" s="132">
        <v>1.42</v>
      </c>
      <c r="K105" s="132">
        <v>1.93</v>
      </c>
      <c r="L105" s="132">
        <v>2.5</v>
      </c>
      <c r="M105" s="14"/>
      <c r="N105" s="14"/>
      <c r="O105" s="14"/>
      <c r="P105" s="14"/>
      <c r="Q105" s="22"/>
      <c r="R105" s="22"/>
      <c r="S105" s="22"/>
      <c r="T105" s="22"/>
      <c r="U105" s="40"/>
      <c r="V105" s="22"/>
      <c r="AG105" s="69"/>
      <c r="AK105" s="14"/>
      <c r="AL105" s="110"/>
      <c r="AM105" s="110"/>
      <c r="AN105" s="110"/>
    </row>
    <row r="106" spans="1:40" x14ac:dyDescent="0.25">
      <c r="A106" s="14"/>
      <c r="B106" s="22"/>
      <c r="C106" s="22"/>
      <c r="D106" s="22"/>
      <c r="E106" s="22"/>
      <c r="F106" s="22"/>
      <c r="G106" s="39"/>
      <c r="H106" s="159">
        <v>42086</v>
      </c>
      <c r="I106" s="132">
        <v>0.6</v>
      </c>
      <c r="J106" s="132">
        <v>1.41</v>
      </c>
      <c r="K106" s="132">
        <v>1.92</v>
      </c>
      <c r="L106" s="132">
        <v>2.5099999999999998</v>
      </c>
      <c r="M106" s="14"/>
      <c r="N106" s="14"/>
      <c r="O106" s="14"/>
      <c r="P106" s="14"/>
      <c r="Q106" s="22"/>
      <c r="R106" s="22"/>
      <c r="S106" s="22"/>
      <c r="T106" s="22"/>
      <c r="U106" s="40"/>
      <c r="V106" s="22"/>
      <c r="AG106" s="69"/>
      <c r="AK106" s="14"/>
      <c r="AL106" s="110"/>
      <c r="AM106" s="110"/>
      <c r="AN106" s="110"/>
    </row>
    <row r="107" spans="1:40" x14ac:dyDescent="0.25">
      <c r="A107" s="14"/>
      <c r="B107" s="22"/>
      <c r="C107" s="22"/>
      <c r="D107" s="22"/>
      <c r="E107" s="22"/>
      <c r="F107" s="22"/>
      <c r="G107" s="39"/>
      <c r="H107" s="159">
        <v>42087</v>
      </c>
      <c r="I107" s="132">
        <v>0.57999999999999996</v>
      </c>
      <c r="J107" s="132">
        <v>1.37</v>
      </c>
      <c r="K107" s="132">
        <v>1.88</v>
      </c>
      <c r="L107" s="132">
        <v>2.46</v>
      </c>
      <c r="M107" s="14"/>
      <c r="N107" s="14"/>
      <c r="O107" s="14"/>
      <c r="P107" s="14"/>
      <c r="Q107" s="22"/>
      <c r="R107" s="22"/>
      <c r="S107" s="22"/>
      <c r="T107" s="22"/>
      <c r="U107" s="40"/>
      <c r="V107" s="22"/>
      <c r="AG107" s="69"/>
      <c r="AK107" s="14"/>
      <c r="AL107" s="110"/>
      <c r="AM107" s="110"/>
      <c r="AN107" s="110"/>
    </row>
    <row r="108" spans="1:40" x14ac:dyDescent="0.25">
      <c r="A108" s="14"/>
      <c r="B108" s="22"/>
      <c r="C108" s="22"/>
      <c r="D108" s="22"/>
      <c r="E108" s="22"/>
      <c r="F108" s="22"/>
      <c r="G108" s="39"/>
      <c r="H108" s="159">
        <v>42088</v>
      </c>
      <c r="I108" s="132">
        <v>0.59</v>
      </c>
      <c r="J108" s="132">
        <v>1.41</v>
      </c>
      <c r="K108" s="132">
        <v>1.93</v>
      </c>
      <c r="L108" s="132">
        <v>2.5</v>
      </c>
      <c r="M108" s="14"/>
      <c r="N108" s="14"/>
      <c r="O108" s="14"/>
      <c r="P108" s="14"/>
      <c r="Q108" s="22"/>
      <c r="R108" s="22"/>
      <c r="S108" s="22"/>
      <c r="T108" s="22"/>
      <c r="U108" s="40"/>
      <c r="V108" s="22"/>
      <c r="AG108" s="69"/>
      <c r="AK108" s="14"/>
      <c r="AL108" s="110"/>
      <c r="AM108" s="110"/>
      <c r="AN108" s="110"/>
    </row>
    <row r="109" spans="1:40" x14ac:dyDescent="0.25">
      <c r="A109" s="14"/>
      <c r="B109" s="22"/>
      <c r="C109" s="22"/>
      <c r="D109" s="22"/>
      <c r="E109" s="22"/>
      <c r="F109" s="22"/>
      <c r="G109" s="39"/>
      <c r="H109" s="159">
        <v>42089</v>
      </c>
      <c r="I109" s="132">
        <v>0.61</v>
      </c>
      <c r="J109" s="132">
        <v>1.47</v>
      </c>
      <c r="K109" s="132">
        <v>2.0099999999999998</v>
      </c>
      <c r="L109" s="132">
        <v>2.6</v>
      </c>
      <c r="M109" s="14"/>
      <c r="N109" s="14"/>
      <c r="O109" s="14"/>
      <c r="P109" s="14"/>
      <c r="Q109" s="22"/>
      <c r="R109" s="22"/>
      <c r="S109" s="22"/>
      <c r="T109" s="22"/>
      <c r="U109" s="40"/>
      <c r="V109" s="22"/>
      <c r="AG109" s="69"/>
      <c r="AK109" s="14"/>
      <c r="AL109" s="110"/>
      <c r="AM109" s="110"/>
      <c r="AN109" s="110"/>
    </row>
    <row r="110" spans="1:40" x14ac:dyDescent="0.25">
      <c r="A110" s="14"/>
      <c r="B110" s="22"/>
      <c r="C110" s="22"/>
      <c r="D110" s="22"/>
      <c r="E110" s="22"/>
      <c r="F110" s="22"/>
      <c r="G110" s="39"/>
      <c r="H110" s="159">
        <v>42090</v>
      </c>
      <c r="I110" s="132">
        <v>0.57999999999999996</v>
      </c>
      <c r="J110" s="132">
        <v>1.42</v>
      </c>
      <c r="K110" s="132">
        <v>1.95</v>
      </c>
      <c r="L110" s="132">
        <v>2.5299999999999998</v>
      </c>
      <c r="M110" s="14"/>
      <c r="N110" s="14"/>
      <c r="O110" s="14"/>
      <c r="P110" s="14"/>
      <c r="Q110" s="22"/>
      <c r="R110" s="22"/>
      <c r="S110" s="22"/>
      <c r="T110" s="22"/>
      <c r="U110" s="40"/>
      <c r="V110" s="22"/>
      <c r="AG110" s="69"/>
      <c r="AK110" s="14"/>
      <c r="AL110" s="110"/>
      <c r="AM110" s="110"/>
      <c r="AN110" s="110"/>
    </row>
    <row r="111" spans="1:40" x14ac:dyDescent="0.25">
      <c r="A111" s="14"/>
      <c r="B111" s="22"/>
      <c r="C111" s="22"/>
      <c r="D111" s="22"/>
      <c r="E111" s="22"/>
      <c r="F111" s="22"/>
      <c r="G111" s="39"/>
      <c r="H111" s="159">
        <v>42093</v>
      </c>
      <c r="I111" s="132">
        <v>0.57999999999999996</v>
      </c>
      <c r="J111" s="132">
        <v>1.41</v>
      </c>
      <c r="K111" s="132">
        <v>1.96</v>
      </c>
      <c r="L111" s="132">
        <v>2.5499999999999998</v>
      </c>
      <c r="M111" s="14"/>
      <c r="N111" s="14"/>
      <c r="O111" s="14"/>
      <c r="P111" s="14"/>
      <c r="Q111" s="22"/>
      <c r="R111" s="22"/>
      <c r="S111" s="22"/>
      <c r="T111" s="22"/>
      <c r="U111" s="40"/>
      <c r="V111" s="22"/>
      <c r="AG111" s="69"/>
      <c r="AK111" s="14"/>
      <c r="AL111" s="110"/>
      <c r="AM111" s="110"/>
      <c r="AN111" s="110"/>
    </row>
    <row r="112" spans="1:40" x14ac:dyDescent="0.25">
      <c r="A112" s="14"/>
      <c r="B112" s="22"/>
      <c r="C112" s="22"/>
      <c r="D112" s="22"/>
      <c r="E112" s="22"/>
      <c r="F112" s="22"/>
      <c r="G112" s="39"/>
      <c r="H112" s="159">
        <v>42094</v>
      </c>
      <c r="I112" s="132">
        <v>0.56000000000000005</v>
      </c>
      <c r="J112" s="132">
        <v>1.37</v>
      </c>
      <c r="K112" s="132">
        <v>1.94</v>
      </c>
      <c r="L112" s="132">
        <v>2.54</v>
      </c>
      <c r="M112" s="14"/>
      <c r="N112" s="14"/>
      <c r="O112" s="14"/>
      <c r="P112" s="14"/>
      <c r="Q112" s="22"/>
      <c r="R112" s="22"/>
      <c r="S112" s="22"/>
      <c r="T112" s="22"/>
      <c r="U112" s="40"/>
      <c r="V112" s="22"/>
      <c r="AG112" s="69"/>
      <c r="AK112" s="14"/>
      <c r="AL112" s="110"/>
      <c r="AM112" s="110"/>
      <c r="AN112" s="110"/>
    </row>
    <row r="113" spans="1:40" x14ac:dyDescent="0.25">
      <c r="A113" s="14"/>
      <c r="B113" s="22"/>
      <c r="C113" s="22"/>
      <c r="D113" s="22"/>
      <c r="E113" s="22"/>
      <c r="F113" s="22"/>
      <c r="G113" s="39"/>
      <c r="H113" s="159"/>
      <c r="I113" s="132"/>
      <c r="J113" s="132"/>
      <c r="K113" s="132"/>
      <c r="L113" s="132"/>
      <c r="M113" s="14"/>
      <c r="N113" s="14"/>
      <c r="O113" s="14"/>
      <c r="P113" s="14"/>
      <c r="Q113" s="22"/>
      <c r="R113" s="22"/>
      <c r="S113" s="22"/>
      <c r="T113" s="22"/>
      <c r="U113" s="40"/>
      <c r="V113" s="22"/>
      <c r="AG113" s="69"/>
      <c r="AK113" s="14"/>
      <c r="AL113" s="14"/>
      <c r="AM113" s="14"/>
      <c r="AN113" s="14"/>
    </row>
    <row r="114" spans="1:40" x14ac:dyDescent="0.25">
      <c r="A114" s="14"/>
      <c r="B114" s="22"/>
      <c r="C114" s="22"/>
      <c r="D114" s="22"/>
      <c r="E114" s="22"/>
      <c r="F114" s="22"/>
      <c r="G114" s="39"/>
      <c r="H114" s="159"/>
      <c r="I114" s="132"/>
      <c r="J114" s="132"/>
      <c r="K114" s="132"/>
      <c r="L114" s="132"/>
      <c r="M114" s="14"/>
      <c r="N114" s="14"/>
      <c r="O114" s="14"/>
      <c r="P114" s="14"/>
      <c r="Q114" s="22"/>
      <c r="R114" s="22"/>
      <c r="S114" s="22"/>
      <c r="T114" s="22"/>
      <c r="U114" s="40"/>
      <c r="V114" s="22"/>
      <c r="AG114" s="69"/>
      <c r="AJ114" s="162"/>
      <c r="AK114" s="14"/>
      <c r="AL114" s="163"/>
      <c r="AM114" s="163"/>
      <c r="AN114" s="163"/>
    </row>
    <row r="115" spans="1:40" x14ac:dyDescent="0.25">
      <c r="A115" s="14"/>
      <c r="B115" s="22"/>
      <c r="C115" s="22"/>
      <c r="D115" s="22"/>
      <c r="E115" s="22"/>
      <c r="F115" s="22"/>
      <c r="G115" s="39"/>
      <c r="H115" s="159"/>
      <c r="I115" s="132"/>
      <c r="J115" s="132"/>
      <c r="K115" s="132"/>
      <c r="L115" s="132"/>
      <c r="M115" s="14"/>
      <c r="N115" s="14"/>
      <c r="O115" s="14"/>
      <c r="P115" s="14"/>
      <c r="Q115" s="22"/>
      <c r="R115" s="22"/>
      <c r="S115" s="22"/>
      <c r="T115" s="22"/>
      <c r="U115" s="40"/>
      <c r="V115" s="22"/>
      <c r="AG115" s="69"/>
      <c r="AK115" s="14"/>
      <c r="AL115" s="13"/>
      <c r="AM115" s="13"/>
      <c r="AN115" s="13"/>
    </row>
    <row r="116" spans="1:40" x14ac:dyDescent="0.25">
      <c r="A116" s="14"/>
      <c r="B116" s="22"/>
      <c r="C116" s="22"/>
      <c r="D116" s="22"/>
      <c r="E116" s="22"/>
      <c r="F116" s="22"/>
      <c r="G116" s="39"/>
      <c r="H116" s="14"/>
      <c r="I116" s="22"/>
      <c r="J116" s="22"/>
      <c r="K116" s="14"/>
      <c r="L116" s="14"/>
      <c r="M116" s="14"/>
      <c r="N116" s="14"/>
      <c r="O116" s="14"/>
      <c r="P116" s="14"/>
      <c r="Q116" s="22"/>
      <c r="R116" s="22"/>
      <c r="S116" s="22"/>
      <c r="T116" s="22"/>
      <c r="U116" s="40"/>
      <c r="V116" s="22"/>
      <c r="AG116" s="69"/>
      <c r="AJ116" s="162"/>
      <c r="AK116" s="14"/>
      <c r="AL116" s="13"/>
      <c r="AM116" s="13"/>
      <c r="AN116" s="13"/>
    </row>
    <row r="117" spans="1:40" x14ac:dyDescent="0.25">
      <c r="A117" s="14"/>
      <c r="B117" s="22"/>
      <c r="C117" s="22"/>
      <c r="D117" s="22"/>
      <c r="E117" s="22"/>
      <c r="F117" s="22"/>
      <c r="G117" s="39"/>
      <c r="H117" s="14"/>
      <c r="I117" s="22"/>
      <c r="J117" s="22"/>
      <c r="K117" s="14"/>
      <c r="L117" s="14"/>
      <c r="M117" s="14"/>
      <c r="N117" s="14"/>
      <c r="O117" s="14"/>
      <c r="P117" s="14"/>
      <c r="Q117" s="22"/>
      <c r="R117" s="22"/>
      <c r="S117" s="22"/>
      <c r="T117" s="22"/>
      <c r="U117" s="40"/>
      <c r="V117" s="22"/>
      <c r="AG117" s="69"/>
      <c r="AK117" s="14"/>
      <c r="AL117" s="14"/>
      <c r="AM117" s="14"/>
      <c r="AN117" s="14"/>
    </row>
    <row r="118" spans="1:40" x14ac:dyDescent="0.25">
      <c r="A118" s="14"/>
      <c r="B118" s="22"/>
      <c r="C118" s="22"/>
      <c r="D118" s="22"/>
      <c r="E118" s="22"/>
      <c r="F118" s="22"/>
      <c r="G118" s="39"/>
      <c r="H118" s="14"/>
      <c r="I118" s="22"/>
      <c r="J118" s="22"/>
      <c r="K118" s="14"/>
      <c r="L118" s="14"/>
      <c r="M118" s="14"/>
      <c r="N118" s="14"/>
      <c r="O118" s="14"/>
      <c r="P118" s="14"/>
      <c r="Q118" s="22"/>
      <c r="R118" s="22"/>
      <c r="S118" s="22"/>
      <c r="T118" s="22"/>
      <c r="U118" s="40"/>
      <c r="V118" s="22"/>
      <c r="AG118" s="69"/>
      <c r="AJ118" s="162"/>
      <c r="AK118" s="14"/>
      <c r="AL118" s="163"/>
      <c r="AM118" s="163"/>
      <c r="AN118" s="163"/>
    </row>
    <row r="119" spans="1:40" x14ac:dyDescent="0.25">
      <c r="A119" s="14"/>
      <c r="B119" s="22"/>
      <c r="C119" s="22"/>
      <c r="D119" s="22"/>
      <c r="E119" s="22"/>
      <c r="F119" s="22"/>
      <c r="G119" s="39"/>
      <c r="H119" s="14"/>
      <c r="I119" s="22"/>
      <c r="J119" s="22"/>
      <c r="K119" s="14"/>
      <c r="L119" s="14"/>
      <c r="M119" s="14"/>
      <c r="N119" s="14"/>
      <c r="O119" s="14"/>
      <c r="P119" s="14"/>
      <c r="Q119" s="22"/>
      <c r="R119" s="22"/>
      <c r="S119" s="22"/>
      <c r="T119" s="22"/>
      <c r="U119" s="40"/>
      <c r="V119" s="22"/>
      <c r="AG119" s="69"/>
      <c r="AK119" s="14"/>
      <c r="AL119" s="14"/>
      <c r="AM119" s="14"/>
      <c r="AN119" s="14"/>
    </row>
    <row r="120" spans="1:40" x14ac:dyDescent="0.25">
      <c r="A120" s="14"/>
      <c r="B120" s="22"/>
      <c r="C120" s="22"/>
      <c r="D120" s="22"/>
      <c r="E120" s="22"/>
      <c r="F120" s="22"/>
      <c r="G120" s="39"/>
      <c r="H120" s="14"/>
      <c r="I120" s="22"/>
      <c r="J120" s="22"/>
      <c r="K120" s="14"/>
      <c r="L120" s="14"/>
      <c r="M120" s="14"/>
      <c r="N120" s="14"/>
      <c r="O120" s="14"/>
      <c r="P120" s="14"/>
      <c r="Q120" s="22"/>
      <c r="R120" s="22"/>
      <c r="S120" s="22"/>
      <c r="T120" s="22"/>
      <c r="U120" s="40"/>
      <c r="V120" s="22"/>
      <c r="AD120" s="69"/>
      <c r="AE120" s="69"/>
      <c r="AF120" s="69"/>
      <c r="AG120" s="69"/>
      <c r="AK120" s="14"/>
      <c r="AL120" s="14"/>
      <c r="AM120" s="14"/>
      <c r="AN120" s="14"/>
    </row>
    <row r="121" spans="1:40" x14ac:dyDescent="0.25">
      <c r="A121" s="14"/>
      <c r="B121" s="22"/>
      <c r="C121" s="22"/>
      <c r="D121" s="22"/>
      <c r="E121" s="22"/>
      <c r="F121" s="22"/>
      <c r="G121" s="39"/>
      <c r="H121" s="14"/>
      <c r="I121" s="22"/>
      <c r="J121" s="22"/>
      <c r="K121" s="14"/>
      <c r="L121" s="14"/>
      <c r="M121" s="14"/>
      <c r="N121" s="14"/>
      <c r="O121" s="14"/>
      <c r="P121" s="14"/>
      <c r="Q121" s="22"/>
      <c r="R121" s="22"/>
      <c r="S121" s="22"/>
      <c r="T121" s="22"/>
      <c r="U121" s="40"/>
      <c r="V121" s="22"/>
      <c r="AD121" s="69"/>
      <c r="AE121" s="69"/>
      <c r="AF121" s="69"/>
      <c r="AG121" s="69"/>
    </row>
    <row r="122" spans="1:40" x14ac:dyDescent="0.25">
      <c r="A122" s="14"/>
      <c r="B122" s="22"/>
      <c r="C122" s="22"/>
      <c r="D122" s="22"/>
      <c r="E122" s="22"/>
      <c r="F122" s="22"/>
      <c r="G122" s="39"/>
      <c r="H122" s="14"/>
      <c r="I122" s="22"/>
      <c r="J122" s="22"/>
      <c r="K122" s="14"/>
      <c r="L122" s="14"/>
      <c r="M122" s="14"/>
      <c r="N122" s="14"/>
      <c r="O122" s="14"/>
      <c r="P122" s="14"/>
      <c r="Q122" s="22"/>
      <c r="R122" s="22"/>
      <c r="S122" s="22"/>
      <c r="T122" s="22"/>
      <c r="U122" s="40"/>
      <c r="V122" s="22"/>
      <c r="AD122" s="69"/>
      <c r="AE122" s="69"/>
      <c r="AF122" s="69"/>
      <c r="AG122" s="69"/>
    </row>
    <row r="123" spans="1:40" ht="15.75" thickBot="1" x14ac:dyDescent="0.3">
      <c r="A123" s="14"/>
      <c r="B123" s="22"/>
      <c r="C123" s="22"/>
      <c r="D123" s="22"/>
      <c r="E123" s="22"/>
      <c r="F123" s="22"/>
      <c r="G123" s="47"/>
      <c r="H123" s="164"/>
      <c r="I123" s="24"/>
      <c r="J123" s="24"/>
      <c r="K123" s="24"/>
      <c r="L123" s="24"/>
      <c r="M123" s="24"/>
      <c r="N123" s="24"/>
      <c r="O123" s="24"/>
      <c r="P123" s="25"/>
      <c r="Q123" s="24"/>
      <c r="R123" s="24"/>
      <c r="S123" s="24"/>
      <c r="T123" s="24"/>
      <c r="U123" s="48"/>
      <c r="V123" s="22"/>
      <c r="AD123" s="69"/>
      <c r="AE123" s="69"/>
      <c r="AF123" s="69"/>
      <c r="AG123" s="69"/>
    </row>
    <row r="124" spans="1:40" x14ac:dyDescent="0.25">
      <c r="A124" s="14"/>
      <c r="B124" s="22"/>
      <c r="C124" s="22"/>
      <c r="D124" s="22"/>
      <c r="E124" s="22"/>
      <c r="F124" s="22"/>
      <c r="G124" s="22"/>
      <c r="H124" s="165" t="s">
        <v>192</v>
      </c>
      <c r="J124" s="22"/>
      <c r="Q124" s="22"/>
      <c r="R124" s="22"/>
      <c r="S124" s="22"/>
      <c r="T124" s="22"/>
      <c r="U124" s="22"/>
      <c r="V124" s="22"/>
      <c r="AD124" s="69"/>
      <c r="AE124" s="69"/>
      <c r="AF124" s="69"/>
      <c r="AG124" s="69"/>
    </row>
    <row r="125" spans="1:40" x14ac:dyDescent="0.25">
      <c r="A125" s="14"/>
      <c r="B125" s="22"/>
      <c r="C125" s="22"/>
      <c r="D125" s="22"/>
      <c r="E125" s="22"/>
      <c r="F125" s="22"/>
      <c r="G125" s="22"/>
      <c r="H125" s="51" t="s">
        <v>193</v>
      </c>
      <c r="J125" s="22"/>
      <c r="Q125" s="22"/>
      <c r="R125" s="22"/>
      <c r="S125" s="22"/>
      <c r="T125" s="22"/>
      <c r="U125" s="22"/>
      <c r="V125" s="22"/>
      <c r="AD125" s="69"/>
      <c r="AE125" s="69"/>
      <c r="AF125" s="69"/>
      <c r="AG125" s="69"/>
    </row>
    <row r="126" spans="1:40" x14ac:dyDescent="0.25">
      <c r="A126" s="14"/>
      <c r="B126" s="22"/>
      <c r="C126" s="22"/>
      <c r="D126" s="22"/>
      <c r="E126" s="22"/>
      <c r="F126" s="22"/>
      <c r="G126" s="22"/>
      <c r="H126" s="166" t="s">
        <v>194</v>
      </c>
      <c r="I126" s="22"/>
      <c r="J126" s="22"/>
      <c r="Q126" s="22"/>
      <c r="R126" s="22"/>
      <c r="S126" s="22"/>
      <c r="T126" s="22"/>
      <c r="U126" s="22"/>
      <c r="V126" s="22"/>
      <c r="AD126" s="69"/>
      <c r="AE126" s="69"/>
      <c r="AF126" s="69"/>
      <c r="AG126" s="69"/>
    </row>
    <row r="127" spans="1:40" x14ac:dyDescent="0.25">
      <c r="A127" s="14"/>
      <c r="B127" s="22"/>
      <c r="C127" s="22"/>
      <c r="D127" s="22"/>
      <c r="E127" s="22"/>
      <c r="F127" s="22"/>
      <c r="G127" s="22"/>
      <c r="H127" s="22"/>
      <c r="I127" s="22"/>
      <c r="J127" s="22"/>
      <c r="Q127" s="22"/>
      <c r="R127" s="22"/>
      <c r="S127" s="22"/>
      <c r="T127" s="22"/>
      <c r="U127" s="22"/>
      <c r="V127" s="22"/>
      <c r="AD127" s="69"/>
      <c r="AE127" s="69"/>
      <c r="AF127" s="69"/>
      <c r="AG127" s="69"/>
    </row>
    <row r="128" spans="1:40" x14ac:dyDescent="0.25">
      <c r="D128" s="22"/>
      <c r="E128" s="22"/>
      <c r="F128" s="22"/>
      <c r="G128" s="22"/>
      <c r="H128" s="22"/>
      <c r="I128" s="22"/>
      <c r="J128" s="22"/>
      <c r="Q128" s="22"/>
      <c r="R128" s="22"/>
      <c r="S128" s="22"/>
      <c r="T128" s="22"/>
      <c r="U128" s="22"/>
      <c r="V128" s="22"/>
      <c r="AD128" s="69"/>
      <c r="AE128" s="69"/>
      <c r="AF128" s="69"/>
      <c r="AG128" s="69"/>
    </row>
    <row r="129" spans="1:33" x14ac:dyDescent="0.25">
      <c r="D129" s="22"/>
      <c r="E129" s="22"/>
      <c r="F129" s="22"/>
      <c r="G129" s="22"/>
      <c r="H129" s="22"/>
      <c r="I129" s="22"/>
      <c r="J129" s="22"/>
      <c r="Q129" s="22"/>
      <c r="R129" s="22"/>
      <c r="S129" s="22"/>
      <c r="T129" s="22"/>
      <c r="U129" s="22"/>
      <c r="V129" s="22"/>
      <c r="AD129" s="69"/>
      <c r="AE129" s="69"/>
      <c r="AF129" s="69"/>
      <c r="AG129" s="69"/>
    </row>
    <row r="130" spans="1:33" x14ac:dyDescent="0.25">
      <c r="D130" s="22"/>
      <c r="E130" s="22"/>
      <c r="F130" s="22"/>
      <c r="G130" s="22"/>
      <c r="H130" s="22"/>
      <c r="I130" s="22"/>
      <c r="J130" s="22"/>
      <c r="P130" s="22"/>
      <c r="Q130" s="22"/>
      <c r="R130" s="22"/>
      <c r="S130" s="22"/>
      <c r="T130" s="22"/>
      <c r="U130" s="22"/>
      <c r="V130" s="22"/>
      <c r="AD130" s="69"/>
      <c r="AE130" s="69"/>
      <c r="AF130" s="69"/>
      <c r="AG130" s="69"/>
    </row>
    <row r="131" spans="1:33" x14ac:dyDescent="0.25">
      <c r="D131" s="22"/>
      <c r="E131" s="22"/>
      <c r="F131" s="22"/>
      <c r="G131" s="22"/>
      <c r="H131" s="22"/>
      <c r="I131" s="22"/>
      <c r="J131" s="22"/>
      <c r="P131" s="22"/>
      <c r="Q131" s="22"/>
      <c r="R131" s="22"/>
      <c r="S131" s="22"/>
      <c r="T131" s="22"/>
      <c r="U131" s="22"/>
      <c r="V131" s="22"/>
      <c r="AD131" s="69"/>
      <c r="AE131" s="69"/>
      <c r="AF131" s="69"/>
      <c r="AG131" s="69"/>
    </row>
    <row r="132" spans="1:33" x14ac:dyDescent="0.25">
      <c r="D132" s="22"/>
      <c r="E132" s="22"/>
      <c r="F132" s="22"/>
      <c r="G132" s="22"/>
      <c r="H132" s="22"/>
      <c r="I132" s="22"/>
      <c r="J132" s="22"/>
      <c r="P132" s="22"/>
      <c r="Q132" s="22"/>
      <c r="R132" s="22"/>
      <c r="S132" s="22"/>
      <c r="T132" s="22"/>
      <c r="U132" s="22"/>
      <c r="V132" s="22"/>
      <c r="AD132" s="69"/>
      <c r="AE132" s="69"/>
      <c r="AF132" s="69"/>
      <c r="AG132" s="69"/>
    </row>
    <row r="133" spans="1:33" x14ac:dyDescent="0.25">
      <c r="D133" s="22"/>
      <c r="E133" s="22"/>
      <c r="F133" s="22"/>
      <c r="G133" s="22"/>
      <c r="H133" s="22"/>
      <c r="I133" s="22"/>
      <c r="J133" s="22"/>
      <c r="P133" s="22"/>
      <c r="Q133" s="22"/>
      <c r="R133" s="22"/>
      <c r="S133" s="22"/>
      <c r="T133" s="22"/>
      <c r="U133" s="22"/>
      <c r="V133" s="22"/>
      <c r="AB133" s="29"/>
      <c r="AD133" s="69"/>
      <c r="AE133" s="69"/>
      <c r="AF133" s="69"/>
      <c r="AG133" s="69"/>
    </row>
    <row r="134" spans="1:33" x14ac:dyDescent="0.25">
      <c r="D134" s="22"/>
      <c r="E134" s="22"/>
      <c r="F134" s="22"/>
      <c r="G134" s="22"/>
      <c r="H134" s="22"/>
      <c r="I134" s="22"/>
      <c r="J134" s="22"/>
      <c r="P134" s="22"/>
      <c r="Q134" s="22"/>
      <c r="R134" s="22"/>
      <c r="S134" s="22"/>
      <c r="T134" s="22"/>
      <c r="U134" s="22"/>
      <c r="V134" s="22"/>
      <c r="AB134" s="29"/>
      <c r="AD134" s="69"/>
      <c r="AE134" s="69"/>
      <c r="AF134" s="69"/>
      <c r="AG134" s="69"/>
    </row>
    <row r="135" spans="1:33" x14ac:dyDescent="0.25">
      <c r="D135" s="22"/>
      <c r="E135" s="22"/>
      <c r="F135" s="22"/>
      <c r="G135" s="22"/>
      <c r="H135" s="22"/>
      <c r="I135" s="22"/>
      <c r="J135" s="22"/>
      <c r="P135" s="22"/>
      <c r="Q135" s="22"/>
      <c r="R135" s="22"/>
      <c r="S135" s="22"/>
      <c r="T135" s="22"/>
      <c r="U135" s="22"/>
      <c r="V135" s="22"/>
      <c r="AB135" s="29"/>
      <c r="AD135" s="69"/>
      <c r="AE135" s="69"/>
      <c r="AF135" s="69"/>
      <c r="AG135" s="69"/>
    </row>
    <row r="136" spans="1:33" x14ac:dyDescent="0.25">
      <c r="A136" s="14"/>
      <c r="B136" s="22"/>
      <c r="C136" s="22"/>
      <c r="D136" s="22"/>
      <c r="E136" s="22"/>
      <c r="F136" s="22"/>
      <c r="G136" s="22"/>
      <c r="H136" s="22"/>
      <c r="I136" s="22"/>
      <c r="J136" s="22"/>
      <c r="P136" s="22"/>
      <c r="Q136" s="22"/>
      <c r="R136" s="22"/>
      <c r="S136" s="22"/>
      <c r="T136" s="22"/>
      <c r="U136" s="22"/>
      <c r="V136" s="22"/>
      <c r="AB136" s="29"/>
      <c r="AD136" s="69"/>
      <c r="AE136" s="69"/>
      <c r="AF136" s="69"/>
      <c r="AG136" s="69"/>
    </row>
    <row r="137" spans="1:33" x14ac:dyDescent="0.25">
      <c r="A137" s="14"/>
      <c r="B137" s="22"/>
      <c r="C137" s="22"/>
      <c r="D137" s="22"/>
      <c r="E137" s="22"/>
      <c r="F137" s="22"/>
      <c r="G137" s="22"/>
      <c r="H137" s="22"/>
      <c r="I137" s="22"/>
      <c r="J137" s="22"/>
      <c r="P137" s="22"/>
      <c r="Q137" s="22"/>
      <c r="R137" s="22"/>
      <c r="S137" s="22"/>
      <c r="T137" s="22"/>
      <c r="U137" s="22"/>
      <c r="V137" s="22"/>
      <c r="AB137" s="29"/>
      <c r="AD137" s="69"/>
      <c r="AE137" s="69"/>
      <c r="AF137" s="69"/>
      <c r="AG137" s="69"/>
    </row>
    <row r="138" spans="1:33" x14ac:dyDescent="0.25">
      <c r="A138" s="14"/>
      <c r="B138" s="14"/>
      <c r="C138" s="14"/>
      <c r="D138" s="14"/>
      <c r="E138" s="14"/>
      <c r="F138" s="14"/>
      <c r="G138" s="22"/>
      <c r="H138" s="22"/>
      <c r="I138" s="22"/>
      <c r="J138" s="22"/>
      <c r="P138" s="22"/>
      <c r="Q138" s="22"/>
      <c r="R138" s="22"/>
      <c r="S138" s="22"/>
      <c r="T138" s="22"/>
      <c r="U138" s="22"/>
      <c r="V138" s="14"/>
    </row>
    <row r="139" spans="1:33" x14ac:dyDescent="0.25">
      <c r="A139" s="14"/>
      <c r="B139" s="14"/>
      <c r="C139" s="14"/>
      <c r="D139" s="14"/>
      <c r="E139" s="14"/>
      <c r="F139" s="14"/>
      <c r="G139" s="22"/>
      <c r="H139" s="22"/>
      <c r="I139" s="22"/>
      <c r="J139" s="22"/>
      <c r="P139" s="22"/>
      <c r="Q139" s="22"/>
      <c r="R139" s="22"/>
      <c r="S139" s="22"/>
      <c r="T139" s="22"/>
      <c r="U139" s="22"/>
      <c r="V139" s="14"/>
    </row>
    <row r="140" spans="1:33" x14ac:dyDescent="0.25">
      <c r="A140" s="14"/>
      <c r="B140" s="14"/>
      <c r="C140" s="14"/>
      <c r="D140" s="14"/>
      <c r="E140" s="14"/>
      <c r="F140" s="14"/>
      <c r="G140" s="22"/>
      <c r="H140" s="22"/>
      <c r="I140" s="22"/>
      <c r="J140" s="22"/>
      <c r="P140" s="22"/>
      <c r="Q140" s="22"/>
      <c r="R140" s="22"/>
      <c r="S140" s="22"/>
      <c r="T140" s="22"/>
      <c r="U140" s="22"/>
      <c r="V140" s="14"/>
    </row>
    <row r="141" spans="1:33" x14ac:dyDescent="0.25">
      <c r="A141" s="14"/>
      <c r="B141" s="14"/>
      <c r="C141" s="14"/>
      <c r="D141" s="14"/>
      <c r="E141" s="14"/>
      <c r="F141" s="14"/>
      <c r="G141" s="22"/>
      <c r="H141" s="22"/>
      <c r="I141" s="22"/>
      <c r="J141" s="22"/>
      <c r="P141" s="22"/>
      <c r="Q141" s="22"/>
      <c r="R141" s="22"/>
      <c r="S141" s="22"/>
      <c r="T141" s="22"/>
      <c r="U141" s="22"/>
      <c r="V141" s="14"/>
    </row>
    <row r="142" spans="1:33" x14ac:dyDescent="0.25">
      <c r="A142" s="14"/>
      <c r="B142" s="14"/>
      <c r="C142" s="14"/>
      <c r="D142" s="14"/>
      <c r="E142" s="14"/>
      <c r="F142" s="14"/>
      <c r="G142" s="22"/>
      <c r="H142" s="22"/>
      <c r="I142" s="22"/>
      <c r="J142" s="22"/>
      <c r="P142" s="22"/>
      <c r="Q142" s="22"/>
      <c r="R142" s="22"/>
      <c r="S142" s="22"/>
      <c r="T142" s="22"/>
      <c r="U142" s="22"/>
      <c r="V142" s="14"/>
    </row>
    <row r="143" spans="1:33" x14ac:dyDescent="0.25">
      <c r="A143" s="14"/>
      <c r="B143" s="14"/>
      <c r="C143" s="14"/>
      <c r="D143" s="14"/>
      <c r="E143" s="14"/>
      <c r="F143" s="14"/>
      <c r="G143" s="22"/>
      <c r="H143" s="22"/>
      <c r="I143" s="22"/>
      <c r="J143" s="22"/>
      <c r="P143" s="22"/>
      <c r="Q143" s="22"/>
      <c r="R143" s="22"/>
      <c r="S143" s="22"/>
      <c r="T143" s="22"/>
      <c r="U143" s="22"/>
      <c r="V143" s="14"/>
    </row>
    <row r="144" spans="1:33" x14ac:dyDescent="0.25">
      <c r="A144" s="14"/>
      <c r="B144" s="14"/>
      <c r="C144" s="14"/>
      <c r="D144" s="14"/>
      <c r="E144" s="14"/>
      <c r="F144" s="14"/>
      <c r="G144" s="22"/>
      <c r="H144" s="22"/>
      <c r="I144" s="22"/>
      <c r="J144" s="22"/>
      <c r="P144" s="22"/>
      <c r="Q144" s="22"/>
      <c r="R144" s="22"/>
      <c r="S144" s="22"/>
      <c r="T144" s="22"/>
      <c r="U144" s="22"/>
      <c r="V144" s="14"/>
    </row>
    <row r="145" spans="1:22" x14ac:dyDescent="0.25">
      <c r="A145" s="14"/>
      <c r="B145" s="14"/>
      <c r="C145" s="14"/>
      <c r="D145" s="14"/>
      <c r="E145" s="14"/>
      <c r="F145" s="14"/>
      <c r="G145" s="22"/>
      <c r="H145" s="22"/>
      <c r="I145" s="22"/>
      <c r="J145" s="22"/>
      <c r="P145" s="22"/>
      <c r="Q145" s="22"/>
      <c r="R145" s="22"/>
      <c r="S145" s="22"/>
      <c r="T145" s="22"/>
      <c r="U145" s="22"/>
      <c r="V145" s="14"/>
    </row>
    <row r="146" spans="1:22" x14ac:dyDescent="0.25">
      <c r="A146" s="14"/>
      <c r="B146" s="14"/>
      <c r="C146" s="14"/>
      <c r="D146" s="14"/>
      <c r="E146" s="14"/>
      <c r="F146" s="14"/>
      <c r="G146" s="22"/>
      <c r="H146" s="22"/>
      <c r="I146" s="22"/>
      <c r="J146" s="22"/>
      <c r="O146" s="22"/>
      <c r="P146" s="22"/>
      <c r="Q146" s="22"/>
      <c r="R146" s="22"/>
      <c r="S146" s="22"/>
      <c r="T146" s="22"/>
      <c r="U146" s="22"/>
      <c r="V146" s="14"/>
    </row>
    <row r="147" spans="1:22" x14ac:dyDescent="0.25">
      <c r="A147" s="14"/>
      <c r="B147" s="14"/>
      <c r="C147" s="14"/>
      <c r="D147" s="14"/>
      <c r="E147" s="14"/>
      <c r="F147" s="14"/>
      <c r="G147" s="22"/>
      <c r="H147" s="22"/>
      <c r="I147" s="22"/>
      <c r="J147" s="22"/>
      <c r="O147" s="22"/>
      <c r="P147" s="22"/>
      <c r="S147" s="22"/>
      <c r="T147" s="22"/>
      <c r="U147" s="22"/>
      <c r="V147" s="14"/>
    </row>
    <row r="148" spans="1:22" x14ac:dyDescent="0.25">
      <c r="A148" s="14"/>
      <c r="B148" s="14"/>
      <c r="C148" s="14"/>
      <c r="D148" s="14"/>
      <c r="E148" s="14"/>
      <c r="F148" s="14"/>
      <c r="G148" s="22"/>
      <c r="H148" s="22"/>
      <c r="I148" s="22"/>
      <c r="J148" s="22"/>
      <c r="O148" s="22"/>
      <c r="P148" s="22"/>
      <c r="S148" s="22"/>
      <c r="T148" s="22"/>
      <c r="U148" s="22"/>
      <c r="V148" s="14"/>
    </row>
    <row r="149" spans="1:22" x14ac:dyDescent="0.25">
      <c r="A149" s="14"/>
      <c r="B149" s="14"/>
      <c r="C149" s="14"/>
      <c r="D149" s="14"/>
      <c r="E149" s="14"/>
      <c r="F149" s="14"/>
      <c r="G149" s="22"/>
      <c r="H149" s="22"/>
      <c r="I149" s="22"/>
      <c r="J149" s="22"/>
      <c r="P149" s="22"/>
      <c r="S149" s="22"/>
      <c r="T149" s="22"/>
      <c r="U149" s="22"/>
      <c r="V149" s="14"/>
    </row>
    <row r="150" spans="1:22" x14ac:dyDescent="0.25">
      <c r="G150" s="22"/>
      <c r="H150" s="22"/>
      <c r="I150" s="22"/>
      <c r="J150" s="22"/>
      <c r="P150" s="22"/>
      <c r="S150" s="22"/>
      <c r="T150" s="22"/>
      <c r="U150" s="22"/>
    </row>
    <row r="151" spans="1:22" x14ac:dyDescent="0.25">
      <c r="G151" s="22"/>
      <c r="H151" s="22"/>
      <c r="I151" s="22"/>
      <c r="J151" s="22"/>
      <c r="P151" s="22"/>
      <c r="S151" s="22"/>
      <c r="T151" s="22"/>
      <c r="U151" s="22"/>
    </row>
    <row r="152" spans="1:22" x14ac:dyDescent="0.25">
      <c r="G152" s="22"/>
      <c r="H152" s="22"/>
      <c r="I152" s="22"/>
      <c r="J152" s="22"/>
      <c r="P152" s="22"/>
      <c r="S152" s="22"/>
      <c r="T152" s="22"/>
      <c r="U152" s="22"/>
    </row>
    <row r="153" spans="1:22" x14ac:dyDescent="0.25">
      <c r="G153" s="22"/>
      <c r="H153" s="22"/>
      <c r="I153" s="22"/>
      <c r="J153" s="22"/>
      <c r="P153" s="22"/>
      <c r="S153" s="22"/>
      <c r="T153" s="22"/>
      <c r="U153" s="22"/>
    </row>
    <row r="154" spans="1:22" x14ac:dyDescent="0.25">
      <c r="G154" s="22"/>
      <c r="H154" s="22"/>
      <c r="I154" s="22"/>
      <c r="J154" s="22"/>
      <c r="P154" s="22"/>
      <c r="S154" s="22"/>
      <c r="T154" s="22"/>
      <c r="U154" s="22"/>
    </row>
    <row r="155" spans="1:22" x14ac:dyDescent="0.25">
      <c r="G155" s="22"/>
      <c r="H155" s="22"/>
      <c r="I155" s="22"/>
      <c r="J155" s="22"/>
      <c r="P155" s="22"/>
      <c r="S155" s="22"/>
      <c r="T155" s="22"/>
      <c r="U155" s="22"/>
    </row>
    <row r="156" spans="1:22" x14ac:dyDescent="0.25">
      <c r="G156" s="22"/>
      <c r="H156" s="22"/>
      <c r="I156" s="22"/>
      <c r="J156" s="22"/>
      <c r="K156" s="158"/>
      <c r="S156" s="22"/>
      <c r="T156" s="22"/>
      <c r="U156" s="22"/>
    </row>
    <row r="157" spans="1:22" x14ac:dyDescent="0.25">
      <c r="G157" s="22"/>
      <c r="H157" s="22"/>
      <c r="I157" s="22"/>
      <c r="J157" s="22"/>
      <c r="K157" s="158"/>
      <c r="S157" s="22"/>
      <c r="T157" s="22"/>
      <c r="U157" s="22"/>
    </row>
    <row r="158" spans="1:22" x14ac:dyDescent="0.25">
      <c r="G158" s="22"/>
      <c r="H158" s="22"/>
      <c r="I158" s="22"/>
      <c r="J158" s="22"/>
      <c r="K158" s="158"/>
      <c r="S158" s="22"/>
      <c r="T158" s="22"/>
      <c r="U158" s="22"/>
    </row>
    <row r="159" spans="1:22" x14ac:dyDescent="0.25">
      <c r="G159" s="22"/>
      <c r="H159" s="22"/>
      <c r="I159" s="22"/>
      <c r="J159" s="22"/>
      <c r="K159" s="158"/>
      <c r="S159" s="22"/>
      <c r="T159" s="22"/>
      <c r="U159" s="22"/>
    </row>
    <row r="160" spans="1:22" x14ac:dyDescent="0.25">
      <c r="G160" s="22"/>
      <c r="H160" s="22"/>
      <c r="I160" s="22"/>
      <c r="J160" s="22"/>
      <c r="K160" s="158"/>
      <c r="S160" s="22"/>
      <c r="T160" s="22"/>
      <c r="U160" s="22"/>
    </row>
    <row r="161" spans="7:21" x14ac:dyDescent="0.25">
      <c r="G161" s="22"/>
      <c r="H161" s="22"/>
      <c r="I161" s="22"/>
      <c r="J161" s="22"/>
      <c r="K161" s="158"/>
      <c r="S161" s="22"/>
      <c r="T161" s="22"/>
      <c r="U161" s="22"/>
    </row>
    <row r="162" spans="7:21" x14ac:dyDescent="0.25">
      <c r="G162" s="22"/>
      <c r="H162" s="22"/>
      <c r="I162" s="22"/>
      <c r="J162" s="22"/>
      <c r="K162" s="158"/>
      <c r="S162" s="22"/>
      <c r="T162" s="22"/>
      <c r="U162" s="22"/>
    </row>
    <row r="163" spans="7:21" x14ac:dyDescent="0.25">
      <c r="G163" s="22"/>
      <c r="H163" s="22"/>
      <c r="I163" s="22"/>
      <c r="J163" s="22"/>
      <c r="K163" s="158"/>
      <c r="S163" s="22"/>
      <c r="T163" s="22"/>
      <c r="U163" s="22"/>
    </row>
    <row r="164" spans="7:21" x14ac:dyDescent="0.25">
      <c r="G164" s="22"/>
      <c r="H164" s="22"/>
      <c r="I164" s="22"/>
      <c r="J164" s="22"/>
      <c r="K164" s="158"/>
      <c r="S164" s="22"/>
      <c r="T164" s="22"/>
      <c r="U164" s="22"/>
    </row>
    <row r="165" spans="7:21" x14ac:dyDescent="0.25">
      <c r="G165" s="22"/>
      <c r="H165" s="22"/>
      <c r="I165" s="22"/>
      <c r="J165" s="22"/>
      <c r="K165" s="158"/>
      <c r="S165" s="22"/>
      <c r="T165" s="22"/>
      <c r="U165" s="22"/>
    </row>
    <row r="166" spans="7:21" x14ac:dyDescent="0.25">
      <c r="G166" s="22"/>
      <c r="H166" s="22"/>
      <c r="I166" s="22"/>
      <c r="J166" s="22"/>
      <c r="K166" s="158"/>
      <c r="S166" s="22"/>
      <c r="T166" s="22"/>
      <c r="U166" s="22"/>
    </row>
    <row r="167" spans="7:21" x14ac:dyDescent="0.25">
      <c r="G167" s="14"/>
      <c r="H167" s="14"/>
      <c r="I167" s="14"/>
      <c r="J167" s="14"/>
      <c r="K167" s="158"/>
      <c r="S167" s="14"/>
      <c r="T167" s="14"/>
      <c r="U167" s="14"/>
    </row>
    <row r="168" spans="7:21" x14ac:dyDescent="0.25">
      <c r="G168" s="14"/>
      <c r="H168" s="14"/>
      <c r="I168" s="14"/>
      <c r="J168" s="14"/>
      <c r="K168" s="158"/>
      <c r="S168" s="14"/>
      <c r="T168" s="14"/>
      <c r="U168" s="14"/>
    </row>
    <row r="169" spans="7:21" x14ac:dyDescent="0.25">
      <c r="G169" s="14"/>
      <c r="H169" s="14"/>
      <c r="I169" s="14"/>
      <c r="J169" s="14"/>
      <c r="K169" s="158"/>
      <c r="S169" s="14"/>
      <c r="T169" s="14"/>
      <c r="U169" s="14"/>
    </row>
    <row r="170" spans="7:21" x14ac:dyDescent="0.25">
      <c r="G170" s="14"/>
      <c r="H170" s="14"/>
      <c r="I170" s="14"/>
      <c r="J170" s="14"/>
      <c r="K170" s="158"/>
      <c r="S170" s="14"/>
      <c r="T170" s="14"/>
      <c r="U170" s="14"/>
    </row>
    <row r="171" spans="7:21" x14ac:dyDescent="0.25">
      <c r="G171" s="14"/>
      <c r="H171" s="14"/>
      <c r="I171" s="14"/>
      <c r="J171" s="14"/>
      <c r="K171" s="158"/>
      <c r="S171" s="14"/>
      <c r="T171" s="14"/>
      <c r="U171" s="14"/>
    </row>
    <row r="172" spans="7:21" x14ac:dyDescent="0.25"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7:21" x14ac:dyDescent="0.25"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7:21" x14ac:dyDescent="0.25"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7:21" x14ac:dyDescent="0.25"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7:21" x14ac:dyDescent="0.25"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7:21" x14ac:dyDescent="0.25"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7:21" x14ac:dyDescent="0.25"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</sheetData>
  <conditionalFormatting sqref="AD120:AF137 AK31:AK32 AG36 AN33 AN34:AO34 AN35 AN37 AN38:AO38 AN39 AD39:AG39 AG60:AG137 AG46:AG58 AE4:AG7 AG40:AG44 AE11:AG33">
    <cfRule type="cellIs" dxfId="5" priority="1" stopIfTrue="1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78"/>
  <sheetViews>
    <sheetView topLeftCell="A118" workbookViewId="0">
      <selection activeCell="A129" sqref="A129:A137"/>
    </sheetView>
  </sheetViews>
  <sheetFormatPr defaultRowHeight="15" x14ac:dyDescent="0.25"/>
  <cols>
    <col min="1" max="1" width="38.875" customWidth="1"/>
    <col min="2" max="4" width="9.125" customWidth="1"/>
    <col min="5" max="5" width="8.25" customWidth="1"/>
    <col min="6" max="7" width="9.125" customWidth="1"/>
    <col min="8" max="8" width="10.75" customWidth="1"/>
    <col min="9" max="22" width="9.125" customWidth="1"/>
    <col min="23" max="23" width="11.75" customWidth="1"/>
    <col min="34" max="34" width="12.75" customWidth="1"/>
    <col min="35" max="35" width="6.25" bestFit="1" customWidth="1"/>
    <col min="36" max="36" width="8.375" customWidth="1"/>
    <col min="37" max="37" width="5.125" customWidth="1"/>
    <col min="38" max="40" width="7.625" bestFit="1" customWidth="1"/>
    <col min="257" max="257" width="38.875" customWidth="1"/>
    <col min="258" max="260" width="9.125" customWidth="1"/>
    <col min="261" max="261" width="8.25" customWidth="1"/>
    <col min="262" max="263" width="9.125" customWidth="1"/>
    <col min="264" max="264" width="10.75" customWidth="1"/>
    <col min="265" max="278" width="9.125" customWidth="1"/>
    <col min="279" max="279" width="11.75" customWidth="1"/>
    <col min="290" max="290" width="12.75" customWidth="1"/>
    <col min="291" max="291" width="6.25" bestFit="1" customWidth="1"/>
    <col min="292" max="292" width="8.375" customWidth="1"/>
    <col min="293" max="293" width="5.125" customWidth="1"/>
    <col min="294" max="296" width="7.625" bestFit="1" customWidth="1"/>
    <col min="513" max="513" width="38.875" customWidth="1"/>
    <col min="514" max="516" width="9.125" customWidth="1"/>
    <col min="517" max="517" width="8.25" customWidth="1"/>
    <col min="518" max="519" width="9.125" customWidth="1"/>
    <col min="520" max="520" width="10.75" customWidth="1"/>
    <col min="521" max="534" width="9.125" customWidth="1"/>
    <col min="535" max="535" width="11.75" customWidth="1"/>
    <col min="546" max="546" width="12.75" customWidth="1"/>
    <col min="547" max="547" width="6.25" bestFit="1" customWidth="1"/>
    <col min="548" max="548" width="8.375" customWidth="1"/>
    <col min="549" max="549" width="5.125" customWidth="1"/>
    <col min="550" max="552" width="7.625" bestFit="1" customWidth="1"/>
    <col min="769" max="769" width="38.875" customWidth="1"/>
    <col min="770" max="772" width="9.125" customWidth="1"/>
    <col min="773" max="773" width="8.25" customWidth="1"/>
    <col min="774" max="775" width="9.125" customWidth="1"/>
    <col min="776" max="776" width="10.75" customWidth="1"/>
    <col min="777" max="790" width="9.125" customWidth="1"/>
    <col min="791" max="791" width="11.75" customWidth="1"/>
    <col min="802" max="802" width="12.75" customWidth="1"/>
    <col min="803" max="803" width="6.25" bestFit="1" customWidth="1"/>
    <col min="804" max="804" width="8.375" customWidth="1"/>
    <col min="805" max="805" width="5.125" customWidth="1"/>
    <col min="806" max="808" width="7.625" bestFit="1" customWidth="1"/>
    <col min="1025" max="1025" width="38.875" customWidth="1"/>
    <col min="1026" max="1028" width="9.125" customWidth="1"/>
    <col min="1029" max="1029" width="8.25" customWidth="1"/>
    <col min="1030" max="1031" width="9.125" customWidth="1"/>
    <col min="1032" max="1032" width="10.75" customWidth="1"/>
    <col min="1033" max="1046" width="9.125" customWidth="1"/>
    <col min="1047" max="1047" width="11.75" customWidth="1"/>
    <col min="1058" max="1058" width="12.75" customWidth="1"/>
    <col min="1059" max="1059" width="6.25" bestFit="1" customWidth="1"/>
    <col min="1060" max="1060" width="8.375" customWidth="1"/>
    <col min="1061" max="1061" width="5.125" customWidth="1"/>
    <col min="1062" max="1064" width="7.625" bestFit="1" customWidth="1"/>
    <col min="1281" max="1281" width="38.875" customWidth="1"/>
    <col min="1282" max="1284" width="9.125" customWidth="1"/>
    <col min="1285" max="1285" width="8.25" customWidth="1"/>
    <col min="1286" max="1287" width="9.125" customWidth="1"/>
    <col min="1288" max="1288" width="10.75" customWidth="1"/>
    <col min="1289" max="1302" width="9.125" customWidth="1"/>
    <col min="1303" max="1303" width="11.75" customWidth="1"/>
    <col min="1314" max="1314" width="12.75" customWidth="1"/>
    <col min="1315" max="1315" width="6.25" bestFit="1" customWidth="1"/>
    <col min="1316" max="1316" width="8.375" customWidth="1"/>
    <col min="1317" max="1317" width="5.125" customWidth="1"/>
    <col min="1318" max="1320" width="7.625" bestFit="1" customWidth="1"/>
    <col min="1537" max="1537" width="38.875" customWidth="1"/>
    <col min="1538" max="1540" width="9.125" customWidth="1"/>
    <col min="1541" max="1541" width="8.25" customWidth="1"/>
    <col min="1542" max="1543" width="9.125" customWidth="1"/>
    <col min="1544" max="1544" width="10.75" customWidth="1"/>
    <col min="1545" max="1558" width="9.125" customWidth="1"/>
    <col min="1559" max="1559" width="11.75" customWidth="1"/>
    <col min="1570" max="1570" width="12.75" customWidth="1"/>
    <col min="1571" max="1571" width="6.25" bestFit="1" customWidth="1"/>
    <col min="1572" max="1572" width="8.375" customWidth="1"/>
    <col min="1573" max="1573" width="5.125" customWidth="1"/>
    <col min="1574" max="1576" width="7.625" bestFit="1" customWidth="1"/>
    <col min="1793" max="1793" width="38.875" customWidth="1"/>
    <col min="1794" max="1796" width="9.125" customWidth="1"/>
    <col min="1797" max="1797" width="8.25" customWidth="1"/>
    <col min="1798" max="1799" width="9.125" customWidth="1"/>
    <col min="1800" max="1800" width="10.75" customWidth="1"/>
    <col min="1801" max="1814" width="9.125" customWidth="1"/>
    <col min="1815" max="1815" width="11.75" customWidth="1"/>
    <col min="1826" max="1826" width="12.75" customWidth="1"/>
    <col min="1827" max="1827" width="6.25" bestFit="1" customWidth="1"/>
    <col min="1828" max="1828" width="8.375" customWidth="1"/>
    <col min="1829" max="1829" width="5.125" customWidth="1"/>
    <col min="1830" max="1832" width="7.625" bestFit="1" customWidth="1"/>
    <col min="2049" max="2049" width="38.875" customWidth="1"/>
    <col min="2050" max="2052" width="9.125" customWidth="1"/>
    <col min="2053" max="2053" width="8.25" customWidth="1"/>
    <col min="2054" max="2055" width="9.125" customWidth="1"/>
    <col min="2056" max="2056" width="10.75" customWidth="1"/>
    <col min="2057" max="2070" width="9.125" customWidth="1"/>
    <col min="2071" max="2071" width="11.75" customWidth="1"/>
    <col min="2082" max="2082" width="12.75" customWidth="1"/>
    <col min="2083" max="2083" width="6.25" bestFit="1" customWidth="1"/>
    <col min="2084" max="2084" width="8.375" customWidth="1"/>
    <col min="2085" max="2085" width="5.125" customWidth="1"/>
    <col min="2086" max="2088" width="7.625" bestFit="1" customWidth="1"/>
    <col min="2305" max="2305" width="38.875" customWidth="1"/>
    <col min="2306" max="2308" width="9.125" customWidth="1"/>
    <col min="2309" max="2309" width="8.25" customWidth="1"/>
    <col min="2310" max="2311" width="9.125" customWidth="1"/>
    <col min="2312" max="2312" width="10.75" customWidth="1"/>
    <col min="2313" max="2326" width="9.125" customWidth="1"/>
    <col min="2327" max="2327" width="11.75" customWidth="1"/>
    <col min="2338" max="2338" width="12.75" customWidth="1"/>
    <col min="2339" max="2339" width="6.25" bestFit="1" customWidth="1"/>
    <col min="2340" max="2340" width="8.375" customWidth="1"/>
    <col min="2341" max="2341" width="5.125" customWidth="1"/>
    <col min="2342" max="2344" width="7.625" bestFit="1" customWidth="1"/>
    <col min="2561" max="2561" width="38.875" customWidth="1"/>
    <col min="2562" max="2564" width="9.125" customWidth="1"/>
    <col min="2565" max="2565" width="8.25" customWidth="1"/>
    <col min="2566" max="2567" width="9.125" customWidth="1"/>
    <col min="2568" max="2568" width="10.75" customWidth="1"/>
    <col min="2569" max="2582" width="9.125" customWidth="1"/>
    <col min="2583" max="2583" width="11.75" customWidth="1"/>
    <col min="2594" max="2594" width="12.75" customWidth="1"/>
    <col min="2595" max="2595" width="6.25" bestFit="1" customWidth="1"/>
    <col min="2596" max="2596" width="8.375" customWidth="1"/>
    <col min="2597" max="2597" width="5.125" customWidth="1"/>
    <col min="2598" max="2600" width="7.625" bestFit="1" customWidth="1"/>
    <col min="2817" max="2817" width="38.875" customWidth="1"/>
    <col min="2818" max="2820" width="9.125" customWidth="1"/>
    <col min="2821" max="2821" width="8.25" customWidth="1"/>
    <col min="2822" max="2823" width="9.125" customWidth="1"/>
    <col min="2824" max="2824" width="10.75" customWidth="1"/>
    <col min="2825" max="2838" width="9.125" customWidth="1"/>
    <col min="2839" max="2839" width="11.75" customWidth="1"/>
    <col min="2850" max="2850" width="12.75" customWidth="1"/>
    <col min="2851" max="2851" width="6.25" bestFit="1" customWidth="1"/>
    <col min="2852" max="2852" width="8.375" customWidth="1"/>
    <col min="2853" max="2853" width="5.125" customWidth="1"/>
    <col min="2854" max="2856" width="7.625" bestFit="1" customWidth="1"/>
    <col min="3073" max="3073" width="38.875" customWidth="1"/>
    <col min="3074" max="3076" width="9.125" customWidth="1"/>
    <col min="3077" max="3077" width="8.25" customWidth="1"/>
    <col min="3078" max="3079" width="9.125" customWidth="1"/>
    <col min="3080" max="3080" width="10.75" customWidth="1"/>
    <col min="3081" max="3094" width="9.125" customWidth="1"/>
    <col min="3095" max="3095" width="11.75" customWidth="1"/>
    <col min="3106" max="3106" width="12.75" customWidth="1"/>
    <col min="3107" max="3107" width="6.25" bestFit="1" customWidth="1"/>
    <col min="3108" max="3108" width="8.375" customWidth="1"/>
    <col min="3109" max="3109" width="5.125" customWidth="1"/>
    <col min="3110" max="3112" width="7.625" bestFit="1" customWidth="1"/>
    <col min="3329" max="3329" width="38.875" customWidth="1"/>
    <col min="3330" max="3332" width="9.125" customWidth="1"/>
    <col min="3333" max="3333" width="8.25" customWidth="1"/>
    <col min="3334" max="3335" width="9.125" customWidth="1"/>
    <col min="3336" max="3336" width="10.75" customWidth="1"/>
    <col min="3337" max="3350" width="9.125" customWidth="1"/>
    <col min="3351" max="3351" width="11.75" customWidth="1"/>
    <col min="3362" max="3362" width="12.75" customWidth="1"/>
    <col min="3363" max="3363" width="6.25" bestFit="1" customWidth="1"/>
    <col min="3364" max="3364" width="8.375" customWidth="1"/>
    <col min="3365" max="3365" width="5.125" customWidth="1"/>
    <col min="3366" max="3368" width="7.625" bestFit="1" customWidth="1"/>
    <col min="3585" max="3585" width="38.875" customWidth="1"/>
    <col min="3586" max="3588" width="9.125" customWidth="1"/>
    <col min="3589" max="3589" width="8.25" customWidth="1"/>
    <col min="3590" max="3591" width="9.125" customWidth="1"/>
    <col min="3592" max="3592" width="10.75" customWidth="1"/>
    <col min="3593" max="3606" width="9.125" customWidth="1"/>
    <col min="3607" max="3607" width="11.75" customWidth="1"/>
    <col min="3618" max="3618" width="12.75" customWidth="1"/>
    <col min="3619" max="3619" width="6.25" bestFit="1" customWidth="1"/>
    <col min="3620" max="3620" width="8.375" customWidth="1"/>
    <col min="3621" max="3621" width="5.125" customWidth="1"/>
    <col min="3622" max="3624" width="7.625" bestFit="1" customWidth="1"/>
    <col min="3841" max="3841" width="38.875" customWidth="1"/>
    <col min="3842" max="3844" width="9.125" customWidth="1"/>
    <col min="3845" max="3845" width="8.25" customWidth="1"/>
    <col min="3846" max="3847" width="9.125" customWidth="1"/>
    <col min="3848" max="3848" width="10.75" customWidth="1"/>
    <col min="3849" max="3862" width="9.125" customWidth="1"/>
    <col min="3863" max="3863" width="11.75" customWidth="1"/>
    <col min="3874" max="3874" width="12.75" customWidth="1"/>
    <col min="3875" max="3875" width="6.25" bestFit="1" customWidth="1"/>
    <col min="3876" max="3876" width="8.375" customWidth="1"/>
    <col min="3877" max="3877" width="5.125" customWidth="1"/>
    <col min="3878" max="3880" width="7.625" bestFit="1" customWidth="1"/>
    <col min="4097" max="4097" width="38.875" customWidth="1"/>
    <col min="4098" max="4100" width="9.125" customWidth="1"/>
    <col min="4101" max="4101" width="8.25" customWidth="1"/>
    <col min="4102" max="4103" width="9.125" customWidth="1"/>
    <col min="4104" max="4104" width="10.75" customWidth="1"/>
    <col min="4105" max="4118" width="9.125" customWidth="1"/>
    <col min="4119" max="4119" width="11.75" customWidth="1"/>
    <col min="4130" max="4130" width="12.75" customWidth="1"/>
    <col min="4131" max="4131" width="6.25" bestFit="1" customWidth="1"/>
    <col min="4132" max="4132" width="8.375" customWidth="1"/>
    <col min="4133" max="4133" width="5.125" customWidth="1"/>
    <col min="4134" max="4136" width="7.625" bestFit="1" customWidth="1"/>
    <col min="4353" max="4353" width="38.875" customWidth="1"/>
    <col min="4354" max="4356" width="9.125" customWidth="1"/>
    <col min="4357" max="4357" width="8.25" customWidth="1"/>
    <col min="4358" max="4359" width="9.125" customWidth="1"/>
    <col min="4360" max="4360" width="10.75" customWidth="1"/>
    <col min="4361" max="4374" width="9.125" customWidth="1"/>
    <col min="4375" max="4375" width="11.75" customWidth="1"/>
    <col min="4386" max="4386" width="12.75" customWidth="1"/>
    <col min="4387" max="4387" width="6.25" bestFit="1" customWidth="1"/>
    <col min="4388" max="4388" width="8.375" customWidth="1"/>
    <col min="4389" max="4389" width="5.125" customWidth="1"/>
    <col min="4390" max="4392" width="7.625" bestFit="1" customWidth="1"/>
    <col min="4609" max="4609" width="38.875" customWidth="1"/>
    <col min="4610" max="4612" width="9.125" customWidth="1"/>
    <col min="4613" max="4613" width="8.25" customWidth="1"/>
    <col min="4614" max="4615" width="9.125" customWidth="1"/>
    <col min="4616" max="4616" width="10.75" customWidth="1"/>
    <col min="4617" max="4630" width="9.125" customWidth="1"/>
    <col min="4631" max="4631" width="11.75" customWidth="1"/>
    <col min="4642" max="4642" width="12.75" customWidth="1"/>
    <col min="4643" max="4643" width="6.25" bestFit="1" customWidth="1"/>
    <col min="4644" max="4644" width="8.375" customWidth="1"/>
    <col min="4645" max="4645" width="5.125" customWidth="1"/>
    <col min="4646" max="4648" width="7.625" bestFit="1" customWidth="1"/>
    <col min="4865" max="4865" width="38.875" customWidth="1"/>
    <col min="4866" max="4868" width="9.125" customWidth="1"/>
    <col min="4869" max="4869" width="8.25" customWidth="1"/>
    <col min="4870" max="4871" width="9.125" customWidth="1"/>
    <col min="4872" max="4872" width="10.75" customWidth="1"/>
    <col min="4873" max="4886" width="9.125" customWidth="1"/>
    <col min="4887" max="4887" width="11.75" customWidth="1"/>
    <col min="4898" max="4898" width="12.75" customWidth="1"/>
    <col min="4899" max="4899" width="6.25" bestFit="1" customWidth="1"/>
    <col min="4900" max="4900" width="8.375" customWidth="1"/>
    <col min="4901" max="4901" width="5.125" customWidth="1"/>
    <col min="4902" max="4904" width="7.625" bestFit="1" customWidth="1"/>
    <col min="5121" max="5121" width="38.875" customWidth="1"/>
    <col min="5122" max="5124" width="9.125" customWidth="1"/>
    <col min="5125" max="5125" width="8.25" customWidth="1"/>
    <col min="5126" max="5127" width="9.125" customWidth="1"/>
    <col min="5128" max="5128" width="10.75" customWidth="1"/>
    <col min="5129" max="5142" width="9.125" customWidth="1"/>
    <col min="5143" max="5143" width="11.75" customWidth="1"/>
    <col min="5154" max="5154" width="12.75" customWidth="1"/>
    <col min="5155" max="5155" width="6.25" bestFit="1" customWidth="1"/>
    <col min="5156" max="5156" width="8.375" customWidth="1"/>
    <col min="5157" max="5157" width="5.125" customWidth="1"/>
    <col min="5158" max="5160" width="7.625" bestFit="1" customWidth="1"/>
    <col min="5377" max="5377" width="38.875" customWidth="1"/>
    <col min="5378" max="5380" width="9.125" customWidth="1"/>
    <col min="5381" max="5381" width="8.25" customWidth="1"/>
    <col min="5382" max="5383" width="9.125" customWidth="1"/>
    <col min="5384" max="5384" width="10.75" customWidth="1"/>
    <col min="5385" max="5398" width="9.125" customWidth="1"/>
    <col min="5399" max="5399" width="11.75" customWidth="1"/>
    <col min="5410" max="5410" width="12.75" customWidth="1"/>
    <col min="5411" max="5411" width="6.25" bestFit="1" customWidth="1"/>
    <col min="5412" max="5412" width="8.375" customWidth="1"/>
    <col min="5413" max="5413" width="5.125" customWidth="1"/>
    <col min="5414" max="5416" width="7.625" bestFit="1" customWidth="1"/>
    <col min="5633" max="5633" width="38.875" customWidth="1"/>
    <col min="5634" max="5636" width="9.125" customWidth="1"/>
    <col min="5637" max="5637" width="8.25" customWidth="1"/>
    <col min="5638" max="5639" width="9.125" customWidth="1"/>
    <col min="5640" max="5640" width="10.75" customWidth="1"/>
    <col min="5641" max="5654" width="9.125" customWidth="1"/>
    <col min="5655" max="5655" width="11.75" customWidth="1"/>
    <col min="5666" max="5666" width="12.75" customWidth="1"/>
    <col min="5667" max="5667" width="6.25" bestFit="1" customWidth="1"/>
    <col min="5668" max="5668" width="8.375" customWidth="1"/>
    <col min="5669" max="5669" width="5.125" customWidth="1"/>
    <col min="5670" max="5672" width="7.625" bestFit="1" customWidth="1"/>
    <col min="5889" max="5889" width="38.875" customWidth="1"/>
    <col min="5890" max="5892" width="9.125" customWidth="1"/>
    <col min="5893" max="5893" width="8.25" customWidth="1"/>
    <col min="5894" max="5895" width="9.125" customWidth="1"/>
    <col min="5896" max="5896" width="10.75" customWidth="1"/>
    <col min="5897" max="5910" width="9.125" customWidth="1"/>
    <col min="5911" max="5911" width="11.75" customWidth="1"/>
    <col min="5922" max="5922" width="12.75" customWidth="1"/>
    <col min="5923" max="5923" width="6.25" bestFit="1" customWidth="1"/>
    <col min="5924" max="5924" width="8.375" customWidth="1"/>
    <col min="5925" max="5925" width="5.125" customWidth="1"/>
    <col min="5926" max="5928" width="7.625" bestFit="1" customWidth="1"/>
    <col min="6145" max="6145" width="38.875" customWidth="1"/>
    <col min="6146" max="6148" width="9.125" customWidth="1"/>
    <col min="6149" max="6149" width="8.25" customWidth="1"/>
    <col min="6150" max="6151" width="9.125" customWidth="1"/>
    <col min="6152" max="6152" width="10.75" customWidth="1"/>
    <col min="6153" max="6166" width="9.125" customWidth="1"/>
    <col min="6167" max="6167" width="11.75" customWidth="1"/>
    <col min="6178" max="6178" width="12.75" customWidth="1"/>
    <col min="6179" max="6179" width="6.25" bestFit="1" customWidth="1"/>
    <col min="6180" max="6180" width="8.375" customWidth="1"/>
    <col min="6181" max="6181" width="5.125" customWidth="1"/>
    <col min="6182" max="6184" width="7.625" bestFit="1" customWidth="1"/>
    <col min="6401" max="6401" width="38.875" customWidth="1"/>
    <col min="6402" max="6404" width="9.125" customWidth="1"/>
    <col min="6405" max="6405" width="8.25" customWidth="1"/>
    <col min="6406" max="6407" width="9.125" customWidth="1"/>
    <col min="6408" max="6408" width="10.75" customWidth="1"/>
    <col min="6409" max="6422" width="9.125" customWidth="1"/>
    <col min="6423" max="6423" width="11.75" customWidth="1"/>
    <col min="6434" max="6434" width="12.75" customWidth="1"/>
    <col min="6435" max="6435" width="6.25" bestFit="1" customWidth="1"/>
    <col min="6436" max="6436" width="8.375" customWidth="1"/>
    <col min="6437" max="6437" width="5.125" customWidth="1"/>
    <col min="6438" max="6440" width="7.625" bestFit="1" customWidth="1"/>
    <col min="6657" max="6657" width="38.875" customWidth="1"/>
    <col min="6658" max="6660" width="9.125" customWidth="1"/>
    <col min="6661" max="6661" width="8.25" customWidth="1"/>
    <col min="6662" max="6663" width="9.125" customWidth="1"/>
    <col min="6664" max="6664" width="10.75" customWidth="1"/>
    <col min="6665" max="6678" width="9.125" customWidth="1"/>
    <col min="6679" max="6679" width="11.75" customWidth="1"/>
    <col min="6690" max="6690" width="12.75" customWidth="1"/>
    <col min="6691" max="6691" width="6.25" bestFit="1" customWidth="1"/>
    <col min="6692" max="6692" width="8.375" customWidth="1"/>
    <col min="6693" max="6693" width="5.125" customWidth="1"/>
    <col min="6694" max="6696" width="7.625" bestFit="1" customWidth="1"/>
    <col min="6913" max="6913" width="38.875" customWidth="1"/>
    <col min="6914" max="6916" width="9.125" customWidth="1"/>
    <col min="6917" max="6917" width="8.25" customWidth="1"/>
    <col min="6918" max="6919" width="9.125" customWidth="1"/>
    <col min="6920" max="6920" width="10.75" customWidth="1"/>
    <col min="6921" max="6934" width="9.125" customWidth="1"/>
    <col min="6935" max="6935" width="11.75" customWidth="1"/>
    <col min="6946" max="6946" width="12.75" customWidth="1"/>
    <col min="6947" max="6947" width="6.25" bestFit="1" customWidth="1"/>
    <col min="6948" max="6948" width="8.375" customWidth="1"/>
    <col min="6949" max="6949" width="5.125" customWidth="1"/>
    <col min="6950" max="6952" width="7.625" bestFit="1" customWidth="1"/>
    <col min="7169" max="7169" width="38.875" customWidth="1"/>
    <col min="7170" max="7172" width="9.125" customWidth="1"/>
    <col min="7173" max="7173" width="8.25" customWidth="1"/>
    <col min="7174" max="7175" width="9.125" customWidth="1"/>
    <col min="7176" max="7176" width="10.75" customWidth="1"/>
    <col min="7177" max="7190" width="9.125" customWidth="1"/>
    <col min="7191" max="7191" width="11.75" customWidth="1"/>
    <col min="7202" max="7202" width="12.75" customWidth="1"/>
    <col min="7203" max="7203" width="6.25" bestFit="1" customWidth="1"/>
    <col min="7204" max="7204" width="8.375" customWidth="1"/>
    <col min="7205" max="7205" width="5.125" customWidth="1"/>
    <col min="7206" max="7208" width="7.625" bestFit="1" customWidth="1"/>
    <col min="7425" max="7425" width="38.875" customWidth="1"/>
    <col min="7426" max="7428" width="9.125" customWidth="1"/>
    <col min="7429" max="7429" width="8.25" customWidth="1"/>
    <col min="7430" max="7431" width="9.125" customWidth="1"/>
    <col min="7432" max="7432" width="10.75" customWidth="1"/>
    <col min="7433" max="7446" width="9.125" customWidth="1"/>
    <col min="7447" max="7447" width="11.75" customWidth="1"/>
    <col min="7458" max="7458" width="12.75" customWidth="1"/>
    <col min="7459" max="7459" width="6.25" bestFit="1" customWidth="1"/>
    <col min="7460" max="7460" width="8.375" customWidth="1"/>
    <col min="7461" max="7461" width="5.125" customWidth="1"/>
    <col min="7462" max="7464" width="7.625" bestFit="1" customWidth="1"/>
    <col min="7681" max="7681" width="38.875" customWidth="1"/>
    <col min="7682" max="7684" width="9.125" customWidth="1"/>
    <col min="7685" max="7685" width="8.25" customWidth="1"/>
    <col min="7686" max="7687" width="9.125" customWidth="1"/>
    <col min="7688" max="7688" width="10.75" customWidth="1"/>
    <col min="7689" max="7702" width="9.125" customWidth="1"/>
    <col min="7703" max="7703" width="11.75" customWidth="1"/>
    <col min="7714" max="7714" width="12.75" customWidth="1"/>
    <col min="7715" max="7715" width="6.25" bestFit="1" customWidth="1"/>
    <col min="7716" max="7716" width="8.375" customWidth="1"/>
    <col min="7717" max="7717" width="5.125" customWidth="1"/>
    <col min="7718" max="7720" width="7.625" bestFit="1" customWidth="1"/>
    <col min="7937" max="7937" width="38.875" customWidth="1"/>
    <col min="7938" max="7940" width="9.125" customWidth="1"/>
    <col min="7941" max="7941" width="8.25" customWidth="1"/>
    <col min="7942" max="7943" width="9.125" customWidth="1"/>
    <col min="7944" max="7944" width="10.75" customWidth="1"/>
    <col min="7945" max="7958" width="9.125" customWidth="1"/>
    <col min="7959" max="7959" width="11.75" customWidth="1"/>
    <col min="7970" max="7970" width="12.75" customWidth="1"/>
    <col min="7971" max="7971" width="6.25" bestFit="1" customWidth="1"/>
    <col min="7972" max="7972" width="8.375" customWidth="1"/>
    <col min="7973" max="7973" width="5.125" customWidth="1"/>
    <col min="7974" max="7976" width="7.625" bestFit="1" customWidth="1"/>
    <col min="8193" max="8193" width="38.875" customWidth="1"/>
    <col min="8194" max="8196" width="9.125" customWidth="1"/>
    <col min="8197" max="8197" width="8.25" customWidth="1"/>
    <col min="8198" max="8199" width="9.125" customWidth="1"/>
    <col min="8200" max="8200" width="10.75" customWidth="1"/>
    <col min="8201" max="8214" width="9.125" customWidth="1"/>
    <col min="8215" max="8215" width="11.75" customWidth="1"/>
    <col min="8226" max="8226" width="12.75" customWidth="1"/>
    <col min="8227" max="8227" width="6.25" bestFit="1" customWidth="1"/>
    <col min="8228" max="8228" width="8.375" customWidth="1"/>
    <col min="8229" max="8229" width="5.125" customWidth="1"/>
    <col min="8230" max="8232" width="7.625" bestFit="1" customWidth="1"/>
    <col min="8449" max="8449" width="38.875" customWidth="1"/>
    <col min="8450" max="8452" width="9.125" customWidth="1"/>
    <col min="8453" max="8453" width="8.25" customWidth="1"/>
    <col min="8454" max="8455" width="9.125" customWidth="1"/>
    <col min="8456" max="8456" width="10.75" customWidth="1"/>
    <col min="8457" max="8470" width="9.125" customWidth="1"/>
    <col min="8471" max="8471" width="11.75" customWidth="1"/>
    <col min="8482" max="8482" width="12.75" customWidth="1"/>
    <col min="8483" max="8483" width="6.25" bestFit="1" customWidth="1"/>
    <col min="8484" max="8484" width="8.375" customWidth="1"/>
    <col min="8485" max="8485" width="5.125" customWidth="1"/>
    <col min="8486" max="8488" width="7.625" bestFit="1" customWidth="1"/>
    <col min="8705" max="8705" width="38.875" customWidth="1"/>
    <col min="8706" max="8708" width="9.125" customWidth="1"/>
    <col min="8709" max="8709" width="8.25" customWidth="1"/>
    <col min="8710" max="8711" width="9.125" customWidth="1"/>
    <col min="8712" max="8712" width="10.75" customWidth="1"/>
    <col min="8713" max="8726" width="9.125" customWidth="1"/>
    <col min="8727" max="8727" width="11.75" customWidth="1"/>
    <col min="8738" max="8738" width="12.75" customWidth="1"/>
    <col min="8739" max="8739" width="6.25" bestFit="1" customWidth="1"/>
    <col min="8740" max="8740" width="8.375" customWidth="1"/>
    <col min="8741" max="8741" width="5.125" customWidth="1"/>
    <col min="8742" max="8744" width="7.625" bestFit="1" customWidth="1"/>
    <col min="8961" max="8961" width="38.875" customWidth="1"/>
    <col min="8962" max="8964" width="9.125" customWidth="1"/>
    <col min="8965" max="8965" width="8.25" customWidth="1"/>
    <col min="8966" max="8967" width="9.125" customWidth="1"/>
    <col min="8968" max="8968" width="10.75" customWidth="1"/>
    <col min="8969" max="8982" width="9.125" customWidth="1"/>
    <col min="8983" max="8983" width="11.75" customWidth="1"/>
    <col min="8994" max="8994" width="12.75" customWidth="1"/>
    <col min="8995" max="8995" width="6.25" bestFit="1" customWidth="1"/>
    <col min="8996" max="8996" width="8.375" customWidth="1"/>
    <col min="8997" max="8997" width="5.125" customWidth="1"/>
    <col min="8998" max="9000" width="7.625" bestFit="1" customWidth="1"/>
    <col min="9217" max="9217" width="38.875" customWidth="1"/>
    <col min="9218" max="9220" width="9.125" customWidth="1"/>
    <col min="9221" max="9221" width="8.25" customWidth="1"/>
    <col min="9222" max="9223" width="9.125" customWidth="1"/>
    <col min="9224" max="9224" width="10.75" customWidth="1"/>
    <col min="9225" max="9238" width="9.125" customWidth="1"/>
    <col min="9239" max="9239" width="11.75" customWidth="1"/>
    <col min="9250" max="9250" width="12.75" customWidth="1"/>
    <col min="9251" max="9251" width="6.25" bestFit="1" customWidth="1"/>
    <col min="9252" max="9252" width="8.375" customWidth="1"/>
    <col min="9253" max="9253" width="5.125" customWidth="1"/>
    <col min="9254" max="9256" width="7.625" bestFit="1" customWidth="1"/>
    <col min="9473" max="9473" width="38.875" customWidth="1"/>
    <col min="9474" max="9476" width="9.125" customWidth="1"/>
    <col min="9477" max="9477" width="8.25" customWidth="1"/>
    <col min="9478" max="9479" width="9.125" customWidth="1"/>
    <col min="9480" max="9480" width="10.75" customWidth="1"/>
    <col min="9481" max="9494" width="9.125" customWidth="1"/>
    <col min="9495" max="9495" width="11.75" customWidth="1"/>
    <col min="9506" max="9506" width="12.75" customWidth="1"/>
    <col min="9507" max="9507" width="6.25" bestFit="1" customWidth="1"/>
    <col min="9508" max="9508" width="8.375" customWidth="1"/>
    <col min="9509" max="9509" width="5.125" customWidth="1"/>
    <col min="9510" max="9512" width="7.625" bestFit="1" customWidth="1"/>
    <col min="9729" max="9729" width="38.875" customWidth="1"/>
    <col min="9730" max="9732" width="9.125" customWidth="1"/>
    <col min="9733" max="9733" width="8.25" customWidth="1"/>
    <col min="9734" max="9735" width="9.125" customWidth="1"/>
    <col min="9736" max="9736" width="10.75" customWidth="1"/>
    <col min="9737" max="9750" width="9.125" customWidth="1"/>
    <col min="9751" max="9751" width="11.75" customWidth="1"/>
    <col min="9762" max="9762" width="12.75" customWidth="1"/>
    <col min="9763" max="9763" width="6.25" bestFit="1" customWidth="1"/>
    <col min="9764" max="9764" width="8.375" customWidth="1"/>
    <col min="9765" max="9765" width="5.125" customWidth="1"/>
    <col min="9766" max="9768" width="7.625" bestFit="1" customWidth="1"/>
    <col min="9985" max="9985" width="38.875" customWidth="1"/>
    <col min="9986" max="9988" width="9.125" customWidth="1"/>
    <col min="9989" max="9989" width="8.25" customWidth="1"/>
    <col min="9990" max="9991" width="9.125" customWidth="1"/>
    <col min="9992" max="9992" width="10.75" customWidth="1"/>
    <col min="9993" max="10006" width="9.125" customWidth="1"/>
    <col min="10007" max="10007" width="11.75" customWidth="1"/>
    <col min="10018" max="10018" width="12.75" customWidth="1"/>
    <col min="10019" max="10019" width="6.25" bestFit="1" customWidth="1"/>
    <col min="10020" max="10020" width="8.375" customWidth="1"/>
    <col min="10021" max="10021" width="5.125" customWidth="1"/>
    <col min="10022" max="10024" width="7.625" bestFit="1" customWidth="1"/>
    <col min="10241" max="10241" width="38.875" customWidth="1"/>
    <col min="10242" max="10244" width="9.125" customWidth="1"/>
    <col min="10245" max="10245" width="8.25" customWidth="1"/>
    <col min="10246" max="10247" width="9.125" customWidth="1"/>
    <col min="10248" max="10248" width="10.75" customWidth="1"/>
    <col min="10249" max="10262" width="9.125" customWidth="1"/>
    <col min="10263" max="10263" width="11.75" customWidth="1"/>
    <col min="10274" max="10274" width="12.75" customWidth="1"/>
    <col min="10275" max="10275" width="6.25" bestFit="1" customWidth="1"/>
    <col min="10276" max="10276" width="8.375" customWidth="1"/>
    <col min="10277" max="10277" width="5.125" customWidth="1"/>
    <col min="10278" max="10280" width="7.625" bestFit="1" customWidth="1"/>
    <col min="10497" max="10497" width="38.875" customWidth="1"/>
    <col min="10498" max="10500" width="9.125" customWidth="1"/>
    <col min="10501" max="10501" width="8.25" customWidth="1"/>
    <col min="10502" max="10503" width="9.125" customWidth="1"/>
    <col min="10504" max="10504" width="10.75" customWidth="1"/>
    <col min="10505" max="10518" width="9.125" customWidth="1"/>
    <col min="10519" max="10519" width="11.75" customWidth="1"/>
    <col min="10530" max="10530" width="12.75" customWidth="1"/>
    <col min="10531" max="10531" width="6.25" bestFit="1" customWidth="1"/>
    <col min="10532" max="10532" width="8.375" customWidth="1"/>
    <col min="10533" max="10533" width="5.125" customWidth="1"/>
    <col min="10534" max="10536" width="7.625" bestFit="1" customWidth="1"/>
    <col min="10753" max="10753" width="38.875" customWidth="1"/>
    <col min="10754" max="10756" width="9.125" customWidth="1"/>
    <col min="10757" max="10757" width="8.25" customWidth="1"/>
    <col min="10758" max="10759" width="9.125" customWidth="1"/>
    <col min="10760" max="10760" width="10.75" customWidth="1"/>
    <col min="10761" max="10774" width="9.125" customWidth="1"/>
    <col min="10775" max="10775" width="11.75" customWidth="1"/>
    <col min="10786" max="10786" width="12.75" customWidth="1"/>
    <col min="10787" max="10787" width="6.25" bestFit="1" customWidth="1"/>
    <col min="10788" max="10788" width="8.375" customWidth="1"/>
    <col min="10789" max="10789" width="5.125" customWidth="1"/>
    <col min="10790" max="10792" width="7.625" bestFit="1" customWidth="1"/>
    <col min="11009" max="11009" width="38.875" customWidth="1"/>
    <col min="11010" max="11012" width="9.125" customWidth="1"/>
    <col min="11013" max="11013" width="8.25" customWidth="1"/>
    <col min="11014" max="11015" width="9.125" customWidth="1"/>
    <col min="11016" max="11016" width="10.75" customWidth="1"/>
    <col min="11017" max="11030" width="9.125" customWidth="1"/>
    <col min="11031" max="11031" width="11.75" customWidth="1"/>
    <col min="11042" max="11042" width="12.75" customWidth="1"/>
    <col min="11043" max="11043" width="6.25" bestFit="1" customWidth="1"/>
    <col min="11044" max="11044" width="8.375" customWidth="1"/>
    <col min="11045" max="11045" width="5.125" customWidth="1"/>
    <col min="11046" max="11048" width="7.625" bestFit="1" customWidth="1"/>
    <col min="11265" max="11265" width="38.875" customWidth="1"/>
    <col min="11266" max="11268" width="9.125" customWidth="1"/>
    <col min="11269" max="11269" width="8.25" customWidth="1"/>
    <col min="11270" max="11271" width="9.125" customWidth="1"/>
    <col min="11272" max="11272" width="10.75" customWidth="1"/>
    <col min="11273" max="11286" width="9.125" customWidth="1"/>
    <col min="11287" max="11287" width="11.75" customWidth="1"/>
    <col min="11298" max="11298" width="12.75" customWidth="1"/>
    <col min="11299" max="11299" width="6.25" bestFit="1" customWidth="1"/>
    <col min="11300" max="11300" width="8.375" customWidth="1"/>
    <col min="11301" max="11301" width="5.125" customWidth="1"/>
    <col min="11302" max="11304" width="7.625" bestFit="1" customWidth="1"/>
    <col min="11521" max="11521" width="38.875" customWidth="1"/>
    <col min="11522" max="11524" width="9.125" customWidth="1"/>
    <col min="11525" max="11525" width="8.25" customWidth="1"/>
    <col min="11526" max="11527" width="9.125" customWidth="1"/>
    <col min="11528" max="11528" width="10.75" customWidth="1"/>
    <col min="11529" max="11542" width="9.125" customWidth="1"/>
    <col min="11543" max="11543" width="11.75" customWidth="1"/>
    <col min="11554" max="11554" width="12.75" customWidth="1"/>
    <col min="11555" max="11555" width="6.25" bestFit="1" customWidth="1"/>
    <col min="11556" max="11556" width="8.375" customWidth="1"/>
    <col min="11557" max="11557" width="5.125" customWidth="1"/>
    <col min="11558" max="11560" width="7.625" bestFit="1" customWidth="1"/>
    <col min="11777" max="11777" width="38.875" customWidth="1"/>
    <col min="11778" max="11780" width="9.125" customWidth="1"/>
    <col min="11781" max="11781" width="8.25" customWidth="1"/>
    <col min="11782" max="11783" width="9.125" customWidth="1"/>
    <col min="11784" max="11784" width="10.75" customWidth="1"/>
    <col min="11785" max="11798" width="9.125" customWidth="1"/>
    <col min="11799" max="11799" width="11.75" customWidth="1"/>
    <col min="11810" max="11810" width="12.75" customWidth="1"/>
    <col min="11811" max="11811" width="6.25" bestFit="1" customWidth="1"/>
    <col min="11812" max="11812" width="8.375" customWidth="1"/>
    <col min="11813" max="11813" width="5.125" customWidth="1"/>
    <col min="11814" max="11816" width="7.625" bestFit="1" customWidth="1"/>
    <col min="12033" max="12033" width="38.875" customWidth="1"/>
    <col min="12034" max="12036" width="9.125" customWidth="1"/>
    <col min="12037" max="12037" width="8.25" customWidth="1"/>
    <col min="12038" max="12039" width="9.125" customWidth="1"/>
    <col min="12040" max="12040" width="10.75" customWidth="1"/>
    <col min="12041" max="12054" width="9.125" customWidth="1"/>
    <col min="12055" max="12055" width="11.75" customWidth="1"/>
    <col min="12066" max="12066" width="12.75" customWidth="1"/>
    <col min="12067" max="12067" width="6.25" bestFit="1" customWidth="1"/>
    <col min="12068" max="12068" width="8.375" customWidth="1"/>
    <col min="12069" max="12069" width="5.125" customWidth="1"/>
    <col min="12070" max="12072" width="7.625" bestFit="1" customWidth="1"/>
    <col min="12289" max="12289" width="38.875" customWidth="1"/>
    <col min="12290" max="12292" width="9.125" customWidth="1"/>
    <col min="12293" max="12293" width="8.25" customWidth="1"/>
    <col min="12294" max="12295" width="9.125" customWidth="1"/>
    <col min="12296" max="12296" width="10.75" customWidth="1"/>
    <col min="12297" max="12310" width="9.125" customWidth="1"/>
    <col min="12311" max="12311" width="11.75" customWidth="1"/>
    <col min="12322" max="12322" width="12.75" customWidth="1"/>
    <col min="12323" max="12323" width="6.25" bestFit="1" customWidth="1"/>
    <col min="12324" max="12324" width="8.375" customWidth="1"/>
    <col min="12325" max="12325" width="5.125" customWidth="1"/>
    <col min="12326" max="12328" width="7.625" bestFit="1" customWidth="1"/>
    <col min="12545" max="12545" width="38.875" customWidth="1"/>
    <col min="12546" max="12548" width="9.125" customWidth="1"/>
    <col min="12549" max="12549" width="8.25" customWidth="1"/>
    <col min="12550" max="12551" width="9.125" customWidth="1"/>
    <col min="12552" max="12552" width="10.75" customWidth="1"/>
    <col min="12553" max="12566" width="9.125" customWidth="1"/>
    <col min="12567" max="12567" width="11.75" customWidth="1"/>
    <col min="12578" max="12578" width="12.75" customWidth="1"/>
    <col min="12579" max="12579" width="6.25" bestFit="1" customWidth="1"/>
    <col min="12580" max="12580" width="8.375" customWidth="1"/>
    <col min="12581" max="12581" width="5.125" customWidth="1"/>
    <col min="12582" max="12584" width="7.625" bestFit="1" customWidth="1"/>
    <col min="12801" max="12801" width="38.875" customWidth="1"/>
    <col min="12802" max="12804" width="9.125" customWidth="1"/>
    <col min="12805" max="12805" width="8.25" customWidth="1"/>
    <col min="12806" max="12807" width="9.125" customWidth="1"/>
    <col min="12808" max="12808" width="10.75" customWidth="1"/>
    <col min="12809" max="12822" width="9.125" customWidth="1"/>
    <col min="12823" max="12823" width="11.75" customWidth="1"/>
    <col min="12834" max="12834" width="12.75" customWidth="1"/>
    <col min="12835" max="12835" width="6.25" bestFit="1" customWidth="1"/>
    <col min="12836" max="12836" width="8.375" customWidth="1"/>
    <col min="12837" max="12837" width="5.125" customWidth="1"/>
    <col min="12838" max="12840" width="7.625" bestFit="1" customWidth="1"/>
    <col min="13057" max="13057" width="38.875" customWidth="1"/>
    <col min="13058" max="13060" width="9.125" customWidth="1"/>
    <col min="13061" max="13061" width="8.25" customWidth="1"/>
    <col min="13062" max="13063" width="9.125" customWidth="1"/>
    <col min="13064" max="13064" width="10.75" customWidth="1"/>
    <col min="13065" max="13078" width="9.125" customWidth="1"/>
    <col min="13079" max="13079" width="11.75" customWidth="1"/>
    <col min="13090" max="13090" width="12.75" customWidth="1"/>
    <col min="13091" max="13091" width="6.25" bestFit="1" customWidth="1"/>
    <col min="13092" max="13092" width="8.375" customWidth="1"/>
    <col min="13093" max="13093" width="5.125" customWidth="1"/>
    <col min="13094" max="13096" width="7.625" bestFit="1" customWidth="1"/>
    <col min="13313" max="13313" width="38.875" customWidth="1"/>
    <col min="13314" max="13316" width="9.125" customWidth="1"/>
    <col min="13317" max="13317" width="8.25" customWidth="1"/>
    <col min="13318" max="13319" width="9.125" customWidth="1"/>
    <col min="13320" max="13320" width="10.75" customWidth="1"/>
    <col min="13321" max="13334" width="9.125" customWidth="1"/>
    <col min="13335" max="13335" width="11.75" customWidth="1"/>
    <col min="13346" max="13346" width="12.75" customWidth="1"/>
    <col min="13347" max="13347" width="6.25" bestFit="1" customWidth="1"/>
    <col min="13348" max="13348" width="8.375" customWidth="1"/>
    <col min="13349" max="13349" width="5.125" customWidth="1"/>
    <col min="13350" max="13352" width="7.625" bestFit="1" customWidth="1"/>
    <col min="13569" max="13569" width="38.875" customWidth="1"/>
    <col min="13570" max="13572" width="9.125" customWidth="1"/>
    <col min="13573" max="13573" width="8.25" customWidth="1"/>
    <col min="13574" max="13575" width="9.125" customWidth="1"/>
    <col min="13576" max="13576" width="10.75" customWidth="1"/>
    <col min="13577" max="13590" width="9.125" customWidth="1"/>
    <col min="13591" max="13591" width="11.75" customWidth="1"/>
    <col min="13602" max="13602" width="12.75" customWidth="1"/>
    <col min="13603" max="13603" width="6.25" bestFit="1" customWidth="1"/>
    <col min="13604" max="13604" width="8.375" customWidth="1"/>
    <col min="13605" max="13605" width="5.125" customWidth="1"/>
    <col min="13606" max="13608" width="7.625" bestFit="1" customWidth="1"/>
    <col min="13825" max="13825" width="38.875" customWidth="1"/>
    <col min="13826" max="13828" width="9.125" customWidth="1"/>
    <col min="13829" max="13829" width="8.25" customWidth="1"/>
    <col min="13830" max="13831" width="9.125" customWidth="1"/>
    <col min="13832" max="13832" width="10.75" customWidth="1"/>
    <col min="13833" max="13846" width="9.125" customWidth="1"/>
    <col min="13847" max="13847" width="11.75" customWidth="1"/>
    <col min="13858" max="13858" width="12.75" customWidth="1"/>
    <col min="13859" max="13859" width="6.25" bestFit="1" customWidth="1"/>
    <col min="13860" max="13860" width="8.375" customWidth="1"/>
    <col min="13861" max="13861" width="5.125" customWidth="1"/>
    <col min="13862" max="13864" width="7.625" bestFit="1" customWidth="1"/>
    <col min="14081" max="14081" width="38.875" customWidth="1"/>
    <col min="14082" max="14084" width="9.125" customWidth="1"/>
    <col min="14085" max="14085" width="8.25" customWidth="1"/>
    <col min="14086" max="14087" width="9.125" customWidth="1"/>
    <col min="14088" max="14088" width="10.75" customWidth="1"/>
    <col min="14089" max="14102" width="9.125" customWidth="1"/>
    <col min="14103" max="14103" width="11.75" customWidth="1"/>
    <col min="14114" max="14114" width="12.75" customWidth="1"/>
    <col min="14115" max="14115" width="6.25" bestFit="1" customWidth="1"/>
    <col min="14116" max="14116" width="8.375" customWidth="1"/>
    <col min="14117" max="14117" width="5.125" customWidth="1"/>
    <col min="14118" max="14120" width="7.625" bestFit="1" customWidth="1"/>
    <col min="14337" max="14337" width="38.875" customWidth="1"/>
    <col min="14338" max="14340" width="9.125" customWidth="1"/>
    <col min="14341" max="14341" width="8.25" customWidth="1"/>
    <col min="14342" max="14343" width="9.125" customWidth="1"/>
    <col min="14344" max="14344" width="10.75" customWidth="1"/>
    <col min="14345" max="14358" width="9.125" customWidth="1"/>
    <col min="14359" max="14359" width="11.75" customWidth="1"/>
    <col min="14370" max="14370" width="12.75" customWidth="1"/>
    <col min="14371" max="14371" width="6.25" bestFit="1" customWidth="1"/>
    <col min="14372" max="14372" width="8.375" customWidth="1"/>
    <col min="14373" max="14373" width="5.125" customWidth="1"/>
    <col min="14374" max="14376" width="7.625" bestFit="1" customWidth="1"/>
    <col min="14593" max="14593" width="38.875" customWidth="1"/>
    <col min="14594" max="14596" width="9.125" customWidth="1"/>
    <col min="14597" max="14597" width="8.25" customWidth="1"/>
    <col min="14598" max="14599" width="9.125" customWidth="1"/>
    <col min="14600" max="14600" width="10.75" customWidth="1"/>
    <col min="14601" max="14614" width="9.125" customWidth="1"/>
    <col min="14615" max="14615" width="11.75" customWidth="1"/>
    <col min="14626" max="14626" width="12.75" customWidth="1"/>
    <col min="14627" max="14627" width="6.25" bestFit="1" customWidth="1"/>
    <col min="14628" max="14628" width="8.375" customWidth="1"/>
    <col min="14629" max="14629" width="5.125" customWidth="1"/>
    <col min="14630" max="14632" width="7.625" bestFit="1" customWidth="1"/>
    <col min="14849" max="14849" width="38.875" customWidth="1"/>
    <col min="14850" max="14852" width="9.125" customWidth="1"/>
    <col min="14853" max="14853" width="8.25" customWidth="1"/>
    <col min="14854" max="14855" width="9.125" customWidth="1"/>
    <col min="14856" max="14856" width="10.75" customWidth="1"/>
    <col min="14857" max="14870" width="9.125" customWidth="1"/>
    <col min="14871" max="14871" width="11.75" customWidth="1"/>
    <col min="14882" max="14882" width="12.75" customWidth="1"/>
    <col min="14883" max="14883" width="6.25" bestFit="1" customWidth="1"/>
    <col min="14884" max="14884" width="8.375" customWidth="1"/>
    <col min="14885" max="14885" width="5.125" customWidth="1"/>
    <col min="14886" max="14888" width="7.625" bestFit="1" customWidth="1"/>
    <col min="15105" max="15105" width="38.875" customWidth="1"/>
    <col min="15106" max="15108" width="9.125" customWidth="1"/>
    <col min="15109" max="15109" width="8.25" customWidth="1"/>
    <col min="15110" max="15111" width="9.125" customWidth="1"/>
    <col min="15112" max="15112" width="10.75" customWidth="1"/>
    <col min="15113" max="15126" width="9.125" customWidth="1"/>
    <col min="15127" max="15127" width="11.75" customWidth="1"/>
    <col min="15138" max="15138" width="12.75" customWidth="1"/>
    <col min="15139" max="15139" width="6.25" bestFit="1" customWidth="1"/>
    <col min="15140" max="15140" width="8.375" customWidth="1"/>
    <col min="15141" max="15141" width="5.125" customWidth="1"/>
    <col min="15142" max="15144" width="7.625" bestFit="1" customWidth="1"/>
    <col min="15361" max="15361" width="38.875" customWidth="1"/>
    <col min="15362" max="15364" width="9.125" customWidth="1"/>
    <col min="15365" max="15365" width="8.25" customWidth="1"/>
    <col min="15366" max="15367" width="9.125" customWidth="1"/>
    <col min="15368" max="15368" width="10.75" customWidth="1"/>
    <col min="15369" max="15382" width="9.125" customWidth="1"/>
    <col min="15383" max="15383" width="11.75" customWidth="1"/>
    <col min="15394" max="15394" width="12.75" customWidth="1"/>
    <col min="15395" max="15395" width="6.25" bestFit="1" customWidth="1"/>
    <col min="15396" max="15396" width="8.375" customWidth="1"/>
    <col min="15397" max="15397" width="5.125" customWidth="1"/>
    <col min="15398" max="15400" width="7.625" bestFit="1" customWidth="1"/>
    <col min="15617" max="15617" width="38.875" customWidth="1"/>
    <col min="15618" max="15620" width="9.125" customWidth="1"/>
    <col min="15621" max="15621" width="8.25" customWidth="1"/>
    <col min="15622" max="15623" width="9.125" customWidth="1"/>
    <col min="15624" max="15624" width="10.75" customWidth="1"/>
    <col min="15625" max="15638" width="9.125" customWidth="1"/>
    <col min="15639" max="15639" width="11.75" customWidth="1"/>
    <col min="15650" max="15650" width="12.75" customWidth="1"/>
    <col min="15651" max="15651" width="6.25" bestFit="1" customWidth="1"/>
    <col min="15652" max="15652" width="8.375" customWidth="1"/>
    <col min="15653" max="15653" width="5.125" customWidth="1"/>
    <col min="15654" max="15656" width="7.625" bestFit="1" customWidth="1"/>
    <col min="15873" max="15873" width="38.875" customWidth="1"/>
    <col min="15874" max="15876" width="9.125" customWidth="1"/>
    <col min="15877" max="15877" width="8.25" customWidth="1"/>
    <col min="15878" max="15879" width="9.125" customWidth="1"/>
    <col min="15880" max="15880" width="10.75" customWidth="1"/>
    <col min="15881" max="15894" width="9.125" customWidth="1"/>
    <col min="15895" max="15895" width="11.75" customWidth="1"/>
    <col min="15906" max="15906" width="12.75" customWidth="1"/>
    <col min="15907" max="15907" width="6.25" bestFit="1" customWidth="1"/>
    <col min="15908" max="15908" width="8.375" customWidth="1"/>
    <col min="15909" max="15909" width="5.125" customWidth="1"/>
    <col min="15910" max="15912" width="7.625" bestFit="1" customWidth="1"/>
    <col min="16129" max="16129" width="38.875" customWidth="1"/>
    <col min="16130" max="16132" width="9.125" customWidth="1"/>
    <col min="16133" max="16133" width="8.25" customWidth="1"/>
    <col min="16134" max="16135" width="9.125" customWidth="1"/>
    <col min="16136" max="16136" width="10.75" customWidth="1"/>
    <col min="16137" max="16150" width="9.125" customWidth="1"/>
    <col min="16151" max="16151" width="11.75" customWidth="1"/>
    <col min="16162" max="16162" width="12.75" customWidth="1"/>
    <col min="16163" max="16163" width="6.25" bestFit="1" customWidth="1"/>
    <col min="16164" max="16164" width="8.375" customWidth="1"/>
    <col min="16165" max="16165" width="5.125" customWidth="1"/>
    <col min="16166" max="16168" width="7.625" bestFit="1" customWidth="1"/>
  </cols>
  <sheetData>
    <row r="1" spans="1:34" ht="18" x14ac:dyDescent="0.25">
      <c r="A1" s="72" t="s">
        <v>112</v>
      </c>
    </row>
    <row r="2" spans="1:34" ht="18" x14ac:dyDescent="0.25">
      <c r="A2" s="72" t="s">
        <v>198</v>
      </c>
    </row>
    <row r="3" spans="1:34" ht="15.75" x14ac:dyDescent="0.25">
      <c r="A3" s="73" t="s">
        <v>199</v>
      </c>
    </row>
    <row r="4" spans="1:34" x14ac:dyDescent="0.25">
      <c r="A4" s="74"/>
      <c r="AC4" s="68"/>
      <c r="AE4" s="69"/>
      <c r="AF4" s="69"/>
      <c r="AG4" s="69"/>
    </row>
    <row r="5" spans="1:34" ht="16.5" thickBot="1" x14ac:dyDescent="0.3">
      <c r="A5" s="75" t="s">
        <v>115</v>
      </c>
      <c r="G5" s="75" t="s">
        <v>116</v>
      </c>
      <c r="W5" s="75" t="s">
        <v>117</v>
      </c>
      <c r="X5" s="76"/>
      <c r="Y5" s="76"/>
      <c r="Z5" s="76"/>
      <c r="AA5" s="76"/>
      <c r="AC5" s="68"/>
      <c r="AE5" s="69"/>
      <c r="AF5" s="69"/>
      <c r="AG5" s="69"/>
    </row>
    <row r="6" spans="1:34" x14ac:dyDescent="0.25">
      <c r="A6" s="77"/>
      <c r="B6" s="78" t="s">
        <v>118</v>
      </c>
      <c r="C6" s="9"/>
      <c r="D6" s="9"/>
      <c r="E6" s="11"/>
      <c r="G6" s="79"/>
      <c r="H6" s="78" t="s">
        <v>119</v>
      </c>
      <c r="I6" s="9"/>
      <c r="J6" s="9"/>
      <c r="K6" s="9"/>
      <c r="L6" s="9"/>
      <c r="M6" s="9"/>
      <c r="N6" s="78" t="s">
        <v>120</v>
      </c>
      <c r="O6" s="9"/>
      <c r="P6" s="9"/>
      <c r="Q6" s="9"/>
      <c r="R6" s="9"/>
      <c r="S6" s="9"/>
      <c r="T6" s="9"/>
      <c r="U6" s="11"/>
      <c r="W6" s="80"/>
      <c r="X6" s="9"/>
      <c r="Y6" s="9"/>
      <c r="Z6" s="9"/>
      <c r="AA6" s="9"/>
      <c r="AB6" s="9"/>
      <c r="AC6" s="52"/>
      <c r="AD6" s="9"/>
      <c r="AE6" s="81"/>
      <c r="AF6" s="81"/>
      <c r="AG6" s="81"/>
      <c r="AH6" s="11"/>
    </row>
    <row r="7" spans="1:34" ht="15.75" thickBot="1" x14ac:dyDescent="0.3">
      <c r="A7" s="12"/>
      <c r="B7" s="13"/>
      <c r="C7" s="14"/>
      <c r="D7" s="14"/>
      <c r="E7" s="15"/>
      <c r="F7" s="14"/>
      <c r="G7" s="12"/>
      <c r="H7" s="82">
        <v>2</v>
      </c>
      <c r="I7" s="82">
        <v>5</v>
      </c>
      <c r="J7" s="82">
        <v>10</v>
      </c>
      <c r="K7" s="82">
        <v>30</v>
      </c>
      <c r="L7" s="83"/>
      <c r="M7" s="14"/>
      <c r="N7" s="84"/>
      <c r="O7" s="14"/>
      <c r="P7" s="14"/>
      <c r="Q7" s="14"/>
      <c r="R7" s="14"/>
      <c r="S7" s="14"/>
      <c r="T7" s="14"/>
      <c r="U7" s="15"/>
      <c r="V7" s="14"/>
      <c r="W7" s="85" t="s">
        <v>121</v>
      </c>
      <c r="X7" s="14"/>
      <c r="Y7" s="14"/>
      <c r="Z7" s="14"/>
      <c r="AA7" s="14"/>
      <c r="AB7" s="14"/>
      <c r="AC7" s="14"/>
      <c r="AD7" s="86" t="s">
        <v>122</v>
      </c>
      <c r="AE7" s="87"/>
      <c r="AF7" s="87"/>
      <c r="AG7" s="87"/>
      <c r="AH7" s="15"/>
    </row>
    <row r="8" spans="1:34" ht="15.75" thickBot="1" x14ac:dyDescent="0.3">
      <c r="A8" s="12"/>
      <c r="B8" s="14"/>
      <c r="C8" s="13" t="s">
        <v>123</v>
      </c>
      <c r="D8" s="14"/>
      <c r="E8" s="15"/>
      <c r="F8" s="14"/>
      <c r="G8" s="17" t="s">
        <v>16</v>
      </c>
      <c r="H8" s="88">
        <v>0.5</v>
      </c>
      <c r="I8" s="89">
        <v>0.4</v>
      </c>
      <c r="J8" s="89">
        <v>0.1</v>
      </c>
      <c r="K8" s="90">
        <v>0</v>
      </c>
      <c r="L8" s="20"/>
      <c r="M8" s="14"/>
      <c r="N8" s="91">
        <v>1E-3</v>
      </c>
      <c r="O8" s="14"/>
      <c r="P8" s="14"/>
      <c r="Q8" s="14"/>
      <c r="R8" s="14"/>
      <c r="S8" s="14"/>
      <c r="T8" s="14"/>
      <c r="U8" s="15"/>
      <c r="V8" s="14"/>
      <c r="W8" s="92" t="s">
        <v>124</v>
      </c>
      <c r="X8" s="14"/>
      <c r="Y8" s="14"/>
      <c r="Z8" s="14"/>
      <c r="AA8" s="14"/>
      <c r="AB8" s="14"/>
      <c r="AC8" s="14"/>
      <c r="AD8" s="84" t="s">
        <v>124</v>
      </c>
      <c r="AE8" s="14"/>
      <c r="AF8" s="14"/>
      <c r="AG8" s="14"/>
      <c r="AH8" s="15"/>
    </row>
    <row r="9" spans="1:34" ht="15.75" thickBot="1" x14ac:dyDescent="0.3">
      <c r="A9" s="12"/>
      <c r="B9" s="93" t="s">
        <v>20</v>
      </c>
      <c r="C9" s="93" t="s">
        <v>21</v>
      </c>
      <c r="D9" s="93" t="s">
        <v>22</v>
      </c>
      <c r="E9" s="94" t="s">
        <v>23</v>
      </c>
      <c r="F9" s="14"/>
      <c r="G9" s="17" t="s">
        <v>17</v>
      </c>
      <c r="H9" s="95">
        <v>0.3</v>
      </c>
      <c r="I9" s="96">
        <v>0.3</v>
      </c>
      <c r="J9" s="96">
        <v>0.35</v>
      </c>
      <c r="K9" s="97">
        <v>0.05</v>
      </c>
      <c r="L9" s="20"/>
      <c r="M9" s="14"/>
      <c r="N9" s="14"/>
      <c r="O9" s="14"/>
      <c r="P9" s="14"/>
      <c r="Q9" s="14"/>
      <c r="R9" s="14"/>
      <c r="S9" s="14"/>
      <c r="T9" s="14"/>
      <c r="U9" s="15"/>
      <c r="V9" s="14"/>
      <c r="W9" s="12"/>
      <c r="X9" s="14"/>
      <c r="Y9" s="98" t="s">
        <v>125</v>
      </c>
      <c r="Z9" s="14"/>
      <c r="AA9" s="14"/>
      <c r="AB9" s="14"/>
      <c r="AC9" s="14"/>
      <c r="AD9" s="14"/>
      <c r="AE9" s="14"/>
      <c r="AF9" s="14"/>
      <c r="AG9" s="14"/>
      <c r="AH9" s="15"/>
    </row>
    <row r="10" spans="1:34" ht="15.75" thickBot="1" x14ac:dyDescent="0.3">
      <c r="A10" s="99" t="s">
        <v>126</v>
      </c>
      <c r="B10" s="100">
        <f>SUMPRODUCT(H8:K8,X32:AA32)/10000</f>
        <v>2.1523950354059167E-2</v>
      </c>
      <c r="C10" s="100">
        <f>SUMPRODUCT(H9:K9,X32:AA32)/10000</f>
        <v>2.7285742305684549E-2</v>
      </c>
      <c r="D10" s="100">
        <f>SUMPRODUCT(H10:K10,X32:AA32)/10000</f>
        <v>3.3323875998065015E-2</v>
      </c>
      <c r="E10" s="53">
        <f>SUMPRODUCT(H11:K11,X32:AA32)/10000</f>
        <v>3.9638351431200557E-2</v>
      </c>
      <c r="F10" s="22"/>
      <c r="G10" s="17" t="s">
        <v>18</v>
      </c>
      <c r="H10" s="95">
        <v>0.15</v>
      </c>
      <c r="I10" s="96">
        <v>0.2</v>
      </c>
      <c r="J10" s="96">
        <v>0.45</v>
      </c>
      <c r="K10" s="97">
        <v>0.2</v>
      </c>
      <c r="L10" s="20"/>
      <c r="M10" s="14"/>
      <c r="N10" s="22"/>
      <c r="O10" s="22"/>
      <c r="P10" s="14"/>
      <c r="Q10" s="14"/>
      <c r="R10" s="14"/>
      <c r="S10" s="22"/>
      <c r="T10" s="22"/>
      <c r="U10" s="40"/>
      <c r="V10" s="22"/>
      <c r="W10" s="17" t="s">
        <v>127</v>
      </c>
      <c r="X10" s="101">
        <v>2</v>
      </c>
      <c r="Y10" s="101">
        <v>5</v>
      </c>
      <c r="Z10" s="101">
        <v>10</v>
      </c>
      <c r="AA10" s="101">
        <v>30</v>
      </c>
      <c r="AB10" s="14"/>
      <c r="AC10" s="14"/>
      <c r="AD10" s="102" t="s">
        <v>127</v>
      </c>
      <c r="AE10" s="103">
        <v>2</v>
      </c>
      <c r="AF10" s="103">
        <v>5</v>
      </c>
      <c r="AG10" s="103" t="s">
        <v>128</v>
      </c>
      <c r="AH10" s="15"/>
    </row>
    <row r="11" spans="1:34" ht="15" customHeight="1" thickBot="1" x14ac:dyDescent="0.3">
      <c r="A11" s="99" t="s">
        <v>129</v>
      </c>
      <c r="B11" s="104">
        <f>$N8+AD39</f>
        <v>3.6747454975664447E-3</v>
      </c>
      <c r="C11" s="104">
        <f>$N8+AE39</f>
        <v>3.9680537988903385E-3</v>
      </c>
      <c r="D11" s="104">
        <f>$N8+AF39</f>
        <v>4.1985000436063225E-3</v>
      </c>
      <c r="E11" s="105">
        <f>$N8+AG39</f>
        <v>4.3660842317143952E-3</v>
      </c>
      <c r="F11" s="22"/>
      <c r="G11" s="21" t="s">
        <v>19</v>
      </c>
      <c r="H11" s="106">
        <v>0.05</v>
      </c>
      <c r="I11" s="107">
        <v>0.1</v>
      </c>
      <c r="J11" s="107">
        <v>0.4</v>
      </c>
      <c r="K11" s="108">
        <v>0.45</v>
      </c>
      <c r="L11" s="20"/>
      <c r="M11" s="14"/>
      <c r="N11" s="14"/>
      <c r="O11" s="14"/>
      <c r="P11" s="22"/>
      <c r="Q11" s="22"/>
      <c r="R11" s="22"/>
      <c r="S11" s="22"/>
      <c r="T11" s="22"/>
      <c r="U11" s="40"/>
      <c r="V11" s="22"/>
      <c r="W11" s="109" t="s">
        <v>130</v>
      </c>
      <c r="X11" s="110">
        <f>X39*$I21</f>
        <v>3.0632812500000002</v>
      </c>
      <c r="Y11" s="110">
        <f t="shared" ref="X11:AA26" si="0">Y39*$I21</f>
        <v>7.6257812500000002</v>
      </c>
      <c r="Z11" s="110">
        <f t="shared" si="0"/>
        <v>10.821875000000002</v>
      </c>
      <c r="AA11" s="110">
        <f t="shared" si="0"/>
        <v>14.410156250000004</v>
      </c>
      <c r="AB11" s="14"/>
      <c r="AC11" s="14"/>
      <c r="AD11" s="111" t="s">
        <v>130</v>
      </c>
      <c r="AE11" s="112"/>
      <c r="AF11" s="112"/>
      <c r="AG11" s="112"/>
      <c r="AH11" s="15"/>
    </row>
    <row r="12" spans="1:34" ht="15.75" thickBot="1" x14ac:dyDescent="0.3">
      <c r="A12" s="99" t="s">
        <v>131</v>
      </c>
      <c r="B12" s="113">
        <f>B10-B11</f>
        <v>1.7849204856492724E-2</v>
      </c>
      <c r="C12" s="113">
        <f>C10-C11</f>
        <v>2.331768850679421E-2</v>
      </c>
      <c r="D12" s="113">
        <f>D10-D11</f>
        <v>2.9125375954458695E-2</v>
      </c>
      <c r="E12" s="114">
        <f>E10-E11</f>
        <v>3.527226719948616E-2</v>
      </c>
      <c r="G12" s="12"/>
      <c r="H12" s="115" t="s">
        <v>132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W12" s="12" t="s">
        <v>133</v>
      </c>
      <c r="X12" s="110">
        <f t="shared" si="0"/>
        <v>4.7517812499999996</v>
      </c>
      <c r="Y12" s="110">
        <f t="shared" si="0"/>
        <v>10.336656250000001</v>
      </c>
      <c r="Z12" s="110">
        <f t="shared" si="0"/>
        <v>15.12840828173375</v>
      </c>
      <c r="AA12" s="110">
        <f t="shared" si="0"/>
        <v>21.832943401702792</v>
      </c>
      <c r="AB12" s="14"/>
      <c r="AC12" s="14"/>
      <c r="AD12" s="14" t="s">
        <v>134</v>
      </c>
      <c r="AE12" s="112">
        <f t="shared" ref="AE12:AG27" si="1">R22*$I22</f>
        <v>1.8002233260415248E-2</v>
      </c>
      <c r="AF12" s="112">
        <f t="shared" si="1"/>
        <v>5.6758165166446085E-2</v>
      </c>
      <c r="AG12" s="112">
        <f t="shared" si="1"/>
        <v>8.6770174232388086E-2</v>
      </c>
      <c r="AH12" s="15"/>
    </row>
    <row r="13" spans="1:34" ht="15.75" thickBot="1" x14ac:dyDescent="0.3">
      <c r="A13" s="99" t="s">
        <v>135</v>
      </c>
      <c r="B13" s="116">
        <f>ROUND(B12*400,0)/400</f>
        <v>1.7500000000000002E-2</v>
      </c>
      <c r="C13" s="116">
        <f>ROUND(C12*400,0)/400</f>
        <v>2.2499999999999999E-2</v>
      </c>
      <c r="D13" s="116">
        <f>ROUND(D12*400,0)/400</f>
        <v>0.03</v>
      </c>
      <c r="E13" s="117">
        <f>ROUND(E12*400,0)/400</f>
        <v>3.5000000000000003E-2</v>
      </c>
      <c r="G13" s="12"/>
      <c r="H13" s="14"/>
      <c r="I13" s="14"/>
      <c r="J13" s="14"/>
      <c r="K13" s="86"/>
      <c r="L13" s="14"/>
      <c r="M13" s="14"/>
      <c r="N13" s="14"/>
      <c r="O13" s="14"/>
      <c r="P13" s="14"/>
      <c r="Q13" s="14"/>
      <c r="R13" s="14"/>
      <c r="S13" s="14"/>
      <c r="T13" s="14"/>
      <c r="U13" s="15"/>
      <c r="W13" s="12" t="s">
        <v>136</v>
      </c>
      <c r="X13" s="110">
        <f t="shared" si="0"/>
        <v>5.2242812500000007</v>
      </c>
      <c r="Y13" s="110">
        <f t="shared" si="0"/>
        <v>10.930531250000001</v>
      </c>
      <c r="Z13" s="110">
        <f t="shared" si="0"/>
        <v>15.852257352941178</v>
      </c>
      <c r="AA13" s="110">
        <f t="shared" si="0"/>
        <v>22.739362132352944</v>
      </c>
      <c r="AB13" s="14"/>
      <c r="AC13" s="14"/>
      <c r="AD13" s="14" t="s">
        <v>137</v>
      </c>
      <c r="AE13" s="112">
        <f t="shared" si="1"/>
        <v>4.8008442017385071E-2</v>
      </c>
      <c r="AF13" s="112">
        <f t="shared" si="1"/>
        <v>0.12456007952416384</v>
      </c>
      <c r="AG13" s="112">
        <f t="shared" si="1"/>
        <v>0.17377498207670403</v>
      </c>
      <c r="AH13" s="15"/>
    </row>
    <row r="14" spans="1:34" x14ac:dyDescent="0.25">
      <c r="A14" s="12"/>
      <c r="B14" s="14"/>
      <c r="C14" s="14"/>
      <c r="D14" s="14"/>
      <c r="E14" s="15"/>
      <c r="G14" s="12"/>
      <c r="H14" s="14"/>
      <c r="I14" s="14"/>
      <c r="J14" s="14"/>
      <c r="K14" s="14"/>
      <c r="L14" s="98"/>
      <c r="M14" s="98"/>
      <c r="N14" s="98"/>
      <c r="O14" s="98"/>
      <c r="P14" s="14"/>
      <c r="Q14" s="14"/>
      <c r="R14" s="14"/>
      <c r="S14" s="14"/>
      <c r="T14" s="14"/>
      <c r="U14" s="15"/>
      <c r="W14" s="12" t="s">
        <v>138</v>
      </c>
      <c r="X14" s="110">
        <f t="shared" si="0"/>
        <v>5.5916145833333335</v>
      </c>
      <c r="Y14" s="110">
        <f t="shared" si="0"/>
        <v>11.282864583333334</v>
      </c>
      <c r="Z14" s="110">
        <f t="shared" si="0"/>
        <v>16.117396568627452</v>
      </c>
      <c r="AA14" s="110">
        <f t="shared" si="0"/>
        <v>22.996893504901966</v>
      </c>
      <c r="AB14" s="14"/>
      <c r="AC14" s="14"/>
      <c r="AD14" s="14" t="s">
        <v>139</v>
      </c>
      <c r="AE14" s="112">
        <f t="shared" si="1"/>
        <v>0.11403304687921645</v>
      </c>
      <c r="AF14" s="112">
        <f t="shared" si="1"/>
        <v>0.26035474768853983</v>
      </c>
      <c r="AG14" s="112">
        <f t="shared" si="1"/>
        <v>0.34849388426111599</v>
      </c>
      <c r="AH14" s="15"/>
    </row>
    <row r="15" spans="1:34" x14ac:dyDescent="0.25">
      <c r="A15" s="176" t="s">
        <v>104</v>
      </c>
      <c r="B15" s="177">
        <f>Exhibit!N81</f>
        <v>0.04</v>
      </c>
      <c r="C15" s="14"/>
      <c r="D15" s="14"/>
      <c r="E15" s="15"/>
      <c r="G15" s="12"/>
      <c r="H15" s="14"/>
      <c r="I15" s="14"/>
      <c r="J15" s="14"/>
      <c r="K15" s="14"/>
      <c r="L15" s="118"/>
      <c r="M15" s="118"/>
      <c r="N15" s="118"/>
      <c r="O15" s="118"/>
      <c r="P15" s="14"/>
      <c r="Q15" s="119" t="s">
        <v>140</v>
      </c>
      <c r="R15" s="120"/>
      <c r="S15" s="120"/>
      <c r="T15" s="120"/>
      <c r="U15" s="15"/>
      <c r="W15" s="12" t="s">
        <v>141</v>
      </c>
      <c r="X15" s="110">
        <f t="shared" si="0"/>
        <v>15.890527777777777</v>
      </c>
      <c r="Y15" s="110">
        <f t="shared" si="0"/>
        <v>31.027194444444444</v>
      </c>
      <c r="Z15" s="110">
        <f t="shared" si="0"/>
        <v>43.686762091503276</v>
      </c>
      <c r="AA15" s="110">
        <f t="shared" si="0"/>
        <v>62.011799673202624</v>
      </c>
      <c r="AB15" s="121"/>
      <c r="AC15" s="14"/>
      <c r="AD15" s="14" t="s">
        <v>142</v>
      </c>
      <c r="AE15" s="112">
        <f t="shared" si="1"/>
        <v>0.59228212244021761</v>
      </c>
      <c r="AF15" s="112">
        <f t="shared" si="1"/>
        <v>1.2780351961328424</v>
      </c>
      <c r="AG15" s="112">
        <f t="shared" si="1"/>
        <v>1.6329758988764518</v>
      </c>
      <c r="AH15" s="15"/>
    </row>
    <row r="16" spans="1:34" ht="15.75" thickBot="1" x14ac:dyDescent="0.3">
      <c r="A16" s="12"/>
      <c r="B16" s="14"/>
      <c r="C16" s="14"/>
      <c r="D16" s="14"/>
      <c r="E16" s="15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19" t="s">
        <v>143</v>
      </c>
      <c r="R16" s="120"/>
      <c r="S16" s="120"/>
      <c r="T16" s="120"/>
      <c r="U16" s="15"/>
      <c r="W16" s="12" t="s">
        <v>144</v>
      </c>
      <c r="X16" s="110">
        <f t="shared" si="0"/>
        <v>16.870083333333334</v>
      </c>
      <c r="Y16" s="110">
        <f t="shared" si="0"/>
        <v>31.966750000000001</v>
      </c>
      <c r="Z16" s="110">
        <f t="shared" si="0"/>
        <v>44.393799999999999</v>
      </c>
      <c r="AA16" s="110">
        <f t="shared" si="0"/>
        <v>62.698550000000004</v>
      </c>
      <c r="AB16" s="121"/>
      <c r="AC16" s="14"/>
      <c r="AD16" s="14" t="s">
        <v>145</v>
      </c>
      <c r="AE16" s="112">
        <f t="shared" si="1"/>
        <v>1.1209174534143644</v>
      </c>
      <c r="AF16" s="112">
        <f t="shared" si="1"/>
        <v>2.2927685967117366</v>
      </c>
      <c r="AG16" s="112">
        <f t="shared" si="1"/>
        <v>2.8187451051756316</v>
      </c>
      <c r="AH16" s="15"/>
    </row>
    <row r="17" spans="1:41" ht="15.75" thickBot="1" x14ac:dyDescent="0.3">
      <c r="A17" s="23"/>
      <c r="B17" s="25"/>
      <c r="C17" s="25"/>
      <c r="D17" s="25"/>
      <c r="E17" s="26"/>
      <c r="G17" s="12"/>
      <c r="H17" s="122" t="s">
        <v>146</v>
      </c>
      <c r="I17" s="53"/>
      <c r="J17" s="14"/>
      <c r="K17" s="86" t="s">
        <v>200</v>
      </c>
      <c r="L17" s="14"/>
      <c r="M17" s="14"/>
      <c r="N17" s="14"/>
      <c r="O17" s="14"/>
      <c r="P17" s="14"/>
      <c r="Q17" s="119" t="s">
        <v>148</v>
      </c>
      <c r="R17" s="120"/>
      <c r="S17" s="120"/>
      <c r="T17" s="120"/>
      <c r="U17" s="15"/>
      <c r="W17" s="12" t="s">
        <v>149</v>
      </c>
      <c r="X17" s="110">
        <f t="shared" si="0"/>
        <v>18.857194444444445</v>
      </c>
      <c r="Y17" s="110">
        <f t="shared" si="0"/>
        <v>34.89586111111111</v>
      </c>
      <c r="Z17" s="110">
        <f t="shared" si="0"/>
        <v>47.445325925925928</v>
      </c>
      <c r="AA17" s="110">
        <f t="shared" si="0"/>
        <v>66.113927777777775</v>
      </c>
      <c r="AB17" s="121"/>
      <c r="AC17" s="14"/>
      <c r="AD17" s="14" t="s">
        <v>150</v>
      </c>
      <c r="AE17" s="112">
        <f t="shared" si="1"/>
        <v>1.4709144101941027</v>
      </c>
      <c r="AF17" s="112">
        <f t="shared" si="1"/>
        <v>2.8142879620657792</v>
      </c>
      <c r="AG17" s="112">
        <f t="shared" si="1"/>
        <v>3.5080868287728362</v>
      </c>
      <c r="AH17" s="15"/>
    </row>
    <row r="18" spans="1:41" x14ac:dyDescent="0.25">
      <c r="G18" s="12"/>
      <c r="H18" s="123" t="s">
        <v>151</v>
      </c>
      <c r="I18" s="15"/>
      <c r="J18" s="14"/>
      <c r="K18" s="111" t="s">
        <v>152</v>
      </c>
      <c r="L18" s="14"/>
      <c r="M18" s="14"/>
      <c r="N18" s="14"/>
      <c r="O18" s="14"/>
      <c r="P18" s="14"/>
      <c r="Q18" s="111" t="s">
        <v>153</v>
      </c>
      <c r="R18" s="14"/>
      <c r="S18" s="14"/>
      <c r="T18" s="14"/>
      <c r="U18" s="15"/>
      <c r="W18" s="12" t="s">
        <v>154</v>
      </c>
      <c r="X18" s="110">
        <f t="shared" si="0"/>
        <v>20.844305555555554</v>
      </c>
      <c r="Y18" s="110">
        <f t="shared" si="0"/>
        <v>37.824972222222215</v>
      </c>
      <c r="Z18" s="110">
        <f t="shared" si="0"/>
        <v>50.496851851851851</v>
      </c>
      <c r="AA18" s="110">
        <f t="shared" si="0"/>
        <v>69.529305555555567</v>
      </c>
      <c r="AB18" s="121"/>
      <c r="AC18" s="14"/>
      <c r="AD18" s="14" t="s">
        <v>155</v>
      </c>
      <c r="AE18" s="112">
        <f t="shared" si="1"/>
        <v>2.7479806641186166</v>
      </c>
      <c r="AF18" s="112">
        <f t="shared" si="1"/>
        <v>4.256573650896267</v>
      </c>
      <c r="AG18" s="112">
        <f t="shared" si="1"/>
        <v>5.1146601477612714</v>
      </c>
      <c r="AH18" s="15"/>
    </row>
    <row r="19" spans="1:41" x14ac:dyDescent="0.25">
      <c r="F19" s="22"/>
      <c r="G19" s="39"/>
      <c r="H19" s="12"/>
      <c r="I19" s="15"/>
      <c r="J19" s="22"/>
      <c r="K19" s="14"/>
      <c r="L19" s="14"/>
      <c r="M19" s="98" t="s">
        <v>156</v>
      </c>
      <c r="N19" s="14"/>
      <c r="O19" s="14"/>
      <c r="P19" s="14"/>
      <c r="Q19" s="13"/>
      <c r="R19" s="14"/>
      <c r="S19" s="13" t="s">
        <v>156</v>
      </c>
      <c r="T19" s="14"/>
      <c r="U19" s="40"/>
      <c r="V19" s="22"/>
      <c r="W19" s="12" t="s">
        <v>157</v>
      </c>
      <c r="X19" s="110">
        <f t="shared" si="0"/>
        <v>22.831416666666666</v>
      </c>
      <c r="Y19" s="110">
        <f t="shared" si="0"/>
        <v>40.754083333333334</v>
      </c>
      <c r="Z19" s="110">
        <f t="shared" si="0"/>
        <v>53.54837777777778</v>
      </c>
      <c r="AA19" s="110">
        <f t="shared" si="0"/>
        <v>72.944683333333344</v>
      </c>
      <c r="AB19" s="121"/>
      <c r="AC19" s="14"/>
      <c r="AD19" s="14" t="s">
        <v>158</v>
      </c>
      <c r="AE19" s="112">
        <f t="shared" si="1"/>
        <v>4.8095777882677648</v>
      </c>
      <c r="AF19" s="112">
        <f t="shared" si="1"/>
        <v>6.3984269604164243</v>
      </c>
      <c r="AG19" s="112">
        <f t="shared" si="1"/>
        <v>7.4632581812790733</v>
      </c>
      <c r="AH19" s="15"/>
    </row>
    <row r="20" spans="1:41" ht="15.75" thickBot="1" x14ac:dyDescent="0.3">
      <c r="B20" s="124" t="s">
        <v>159</v>
      </c>
      <c r="G20" s="12"/>
      <c r="H20" s="12"/>
      <c r="I20" s="125" t="s">
        <v>160</v>
      </c>
      <c r="J20" s="14"/>
      <c r="K20" s="126" t="s">
        <v>127</v>
      </c>
      <c r="L20" s="126">
        <v>2</v>
      </c>
      <c r="M20" s="126">
        <v>5</v>
      </c>
      <c r="N20" s="126">
        <v>10</v>
      </c>
      <c r="O20" s="126">
        <v>30</v>
      </c>
      <c r="P20" s="14"/>
      <c r="Q20" s="126" t="s">
        <v>127</v>
      </c>
      <c r="R20" s="126">
        <v>2</v>
      </c>
      <c r="S20" s="126">
        <v>5</v>
      </c>
      <c r="T20" s="103" t="s">
        <v>128</v>
      </c>
      <c r="U20" s="15"/>
      <c r="W20" s="12" t="s">
        <v>161</v>
      </c>
      <c r="X20" s="110">
        <f t="shared" si="0"/>
        <v>33.282083333333325</v>
      </c>
      <c r="Y20" s="110">
        <f t="shared" si="0"/>
        <v>48.32674999999999</v>
      </c>
      <c r="Z20" s="110">
        <f t="shared" si="0"/>
        <v>58.985355555555557</v>
      </c>
      <c r="AA20" s="110">
        <f t="shared" si="0"/>
        <v>73.467883333333333</v>
      </c>
      <c r="AB20" s="121"/>
      <c r="AC20" s="14"/>
      <c r="AD20" s="14" t="s">
        <v>162</v>
      </c>
      <c r="AE20" s="112">
        <f t="shared" si="1"/>
        <v>11.213936149971206</v>
      </c>
      <c r="AF20" s="112">
        <f t="shared" si="1"/>
        <v>13.04029078431841</v>
      </c>
      <c r="AG20" s="112">
        <f t="shared" si="1"/>
        <v>13.561298429710078</v>
      </c>
      <c r="AH20" s="15"/>
    </row>
    <row r="21" spans="1:41" x14ac:dyDescent="0.25">
      <c r="A21" s="127"/>
      <c r="B21" s="128" t="s">
        <v>163</v>
      </c>
      <c r="C21" s="127"/>
      <c r="D21" s="127"/>
      <c r="E21" s="127"/>
      <c r="G21" s="129">
        <v>1</v>
      </c>
      <c r="H21" s="109" t="s">
        <v>130</v>
      </c>
      <c r="I21" s="130">
        <v>0.05</v>
      </c>
      <c r="J21" s="14"/>
      <c r="K21" s="131" t="s">
        <v>164</v>
      </c>
      <c r="L21" s="132">
        <v>24.32</v>
      </c>
      <c r="M21" s="132">
        <v>42.34</v>
      </c>
      <c r="N21" s="132">
        <v>71.653684210526308</v>
      </c>
      <c r="O21" s="132">
        <v>130.32736842105263</v>
      </c>
      <c r="P21" s="14"/>
      <c r="Q21" s="131" t="s">
        <v>164</v>
      </c>
      <c r="R21" s="132">
        <v>2.4002281529494976E-2</v>
      </c>
      <c r="S21" s="132">
        <v>0.10615497887708665</v>
      </c>
      <c r="T21" s="132">
        <v>0.17332993917006492</v>
      </c>
      <c r="U21" s="15"/>
      <c r="W21" s="12" t="s">
        <v>165</v>
      </c>
      <c r="X21" s="110">
        <f t="shared" si="0"/>
        <v>0</v>
      </c>
      <c r="Y21" s="110">
        <f t="shared" si="0"/>
        <v>0</v>
      </c>
      <c r="Z21" s="110">
        <f t="shared" si="0"/>
        <v>0</v>
      </c>
      <c r="AA21" s="110">
        <f t="shared" si="0"/>
        <v>0</v>
      </c>
      <c r="AB21" s="121"/>
      <c r="AC21" s="14"/>
      <c r="AD21" s="14" t="s">
        <v>166</v>
      </c>
      <c r="AE21" s="112">
        <f t="shared" si="1"/>
        <v>0</v>
      </c>
      <c r="AF21" s="112">
        <f t="shared" si="1"/>
        <v>0</v>
      </c>
      <c r="AG21" s="112">
        <f t="shared" si="1"/>
        <v>0</v>
      </c>
      <c r="AH21" s="15"/>
    </row>
    <row r="22" spans="1:41" x14ac:dyDescent="0.25">
      <c r="A22" s="127"/>
      <c r="C22" s="127"/>
      <c r="D22" s="127"/>
      <c r="E22" s="127"/>
      <c r="G22" s="129">
        <v>2</v>
      </c>
      <c r="H22" s="12" t="s">
        <v>134</v>
      </c>
      <c r="I22" s="130">
        <v>0.05</v>
      </c>
      <c r="J22" s="83"/>
      <c r="K22" s="131" t="s">
        <v>134</v>
      </c>
      <c r="L22" s="132">
        <v>33.769999999999996</v>
      </c>
      <c r="M22" s="132">
        <v>54.217500000000001</v>
      </c>
      <c r="N22" s="132">
        <v>86.130665634674926</v>
      </c>
      <c r="O22" s="132">
        <v>148.45574303405573</v>
      </c>
      <c r="P22" s="14"/>
      <c r="Q22" s="131" t="s">
        <v>134</v>
      </c>
      <c r="R22" s="132">
        <v>0.36004466520830491</v>
      </c>
      <c r="S22" s="132">
        <v>1.1351633033289217</v>
      </c>
      <c r="T22" s="132">
        <v>1.7354034846477615</v>
      </c>
      <c r="U22" s="133"/>
      <c r="V22" s="83"/>
      <c r="W22" s="12" t="s">
        <v>167</v>
      </c>
      <c r="X22" s="110">
        <f t="shared" si="0"/>
        <v>0</v>
      </c>
      <c r="Y22" s="110">
        <f t="shared" si="0"/>
        <v>0</v>
      </c>
      <c r="Z22" s="110">
        <f t="shared" si="0"/>
        <v>0</v>
      </c>
      <c r="AA22" s="110">
        <f t="shared" si="0"/>
        <v>0</v>
      </c>
      <c r="AB22" s="121"/>
      <c r="AC22" s="14"/>
      <c r="AD22" s="14" t="s">
        <v>168</v>
      </c>
      <c r="AE22" s="112">
        <f t="shared" si="1"/>
        <v>0</v>
      </c>
      <c r="AF22" s="112">
        <f t="shared" si="1"/>
        <v>0</v>
      </c>
      <c r="AG22" s="112">
        <f t="shared" si="1"/>
        <v>0</v>
      </c>
      <c r="AH22" s="15"/>
    </row>
    <row r="23" spans="1:41" x14ac:dyDescent="0.25">
      <c r="A23" s="127"/>
      <c r="B23" s="134"/>
      <c r="C23" s="127"/>
      <c r="D23" s="127"/>
      <c r="E23" s="127"/>
      <c r="G23" s="135">
        <v>3</v>
      </c>
      <c r="H23" s="12" t="s">
        <v>137</v>
      </c>
      <c r="I23" s="130">
        <v>0.05</v>
      </c>
      <c r="J23" s="20"/>
      <c r="K23" s="131" t="s">
        <v>137</v>
      </c>
      <c r="L23" s="132">
        <v>43.22</v>
      </c>
      <c r="M23" s="132">
        <v>66.094999999999999</v>
      </c>
      <c r="N23" s="132">
        <v>100.60764705882353</v>
      </c>
      <c r="O23" s="132">
        <v>166.58411764705883</v>
      </c>
      <c r="P23" s="14"/>
      <c r="Q23" s="131" t="s">
        <v>137</v>
      </c>
      <c r="R23" s="132">
        <v>0.96016884034770134</v>
      </c>
      <c r="S23" s="132">
        <v>2.4912015904832767</v>
      </c>
      <c r="T23" s="132">
        <v>3.4754996415340802</v>
      </c>
      <c r="U23" s="136"/>
      <c r="V23" s="71"/>
      <c r="W23" s="12" t="s">
        <v>169</v>
      </c>
      <c r="X23" s="110">
        <f t="shared" si="0"/>
        <v>0</v>
      </c>
      <c r="Y23" s="110">
        <f t="shared" si="0"/>
        <v>0</v>
      </c>
      <c r="Z23" s="110">
        <f t="shared" si="0"/>
        <v>0</v>
      </c>
      <c r="AA23" s="110">
        <f t="shared" si="0"/>
        <v>0</v>
      </c>
      <c r="AB23" s="121"/>
      <c r="AC23" s="14"/>
      <c r="AD23" s="14" t="s">
        <v>170</v>
      </c>
      <c r="AE23" s="112">
        <f t="shared" si="1"/>
        <v>0</v>
      </c>
      <c r="AF23" s="112">
        <f t="shared" si="1"/>
        <v>0</v>
      </c>
      <c r="AG23" s="112">
        <f t="shared" si="1"/>
        <v>0</v>
      </c>
      <c r="AH23" s="15"/>
    </row>
    <row r="24" spans="1:41" x14ac:dyDescent="0.25">
      <c r="A24" s="74"/>
      <c r="B24" s="134"/>
      <c r="C24" s="127"/>
      <c r="D24" s="127"/>
      <c r="E24" s="127"/>
      <c r="G24" s="129">
        <v>4</v>
      </c>
      <c r="H24" s="12" t="s">
        <v>139</v>
      </c>
      <c r="I24" s="130">
        <v>0.05</v>
      </c>
      <c r="J24" s="20"/>
      <c r="K24" s="131" t="s">
        <v>139</v>
      </c>
      <c r="L24" s="132">
        <v>50.56666666666667</v>
      </c>
      <c r="M24" s="132">
        <v>73.141666666666666</v>
      </c>
      <c r="N24" s="132">
        <v>105.91043137254901</v>
      </c>
      <c r="O24" s="132">
        <v>171.73474509803921</v>
      </c>
      <c r="P24" s="14"/>
      <c r="Q24" s="131" t="s">
        <v>139</v>
      </c>
      <c r="R24" s="132">
        <v>2.280660937584329</v>
      </c>
      <c r="S24" s="132">
        <v>5.2070949537707962</v>
      </c>
      <c r="T24" s="132">
        <v>6.9698776852223192</v>
      </c>
      <c r="U24" s="136"/>
      <c r="V24" s="71"/>
      <c r="W24" s="12" t="s">
        <v>171</v>
      </c>
      <c r="X24" s="110">
        <f t="shared" si="0"/>
        <v>0</v>
      </c>
      <c r="Y24" s="110">
        <f t="shared" si="0"/>
        <v>0</v>
      </c>
      <c r="Z24" s="110">
        <f t="shared" si="0"/>
        <v>0</v>
      </c>
      <c r="AA24" s="110">
        <f t="shared" si="0"/>
        <v>0</v>
      </c>
      <c r="AB24" s="121"/>
      <c r="AC24" s="14"/>
      <c r="AD24" s="14" t="s">
        <v>172</v>
      </c>
      <c r="AE24" s="112">
        <f t="shared" si="1"/>
        <v>0</v>
      </c>
      <c r="AF24" s="112">
        <f t="shared" si="1"/>
        <v>0</v>
      </c>
      <c r="AG24" s="112">
        <f t="shared" si="1"/>
        <v>0</v>
      </c>
      <c r="AH24" s="15"/>
    </row>
    <row r="25" spans="1:41" x14ac:dyDescent="0.25">
      <c r="A25" s="127"/>
      <c r="B25" s="134"/>
      <c r="C25" s="127"/>
      <c r="D25" s="127"/>
      <c r="E25" s="127"/>
      <c r="G25" s="135">
        <v>5</v>
      </c>
      <c r="H25" s="12" t="s">
        <v>142</v>
      </c>
      <c r="I25" s="130">
        <v>0.13333333333333333</v>
      </c>
      <c r="J25" s="20"/>
      <c r="K25" s="131" t="s">
        <v>142</v>
      </c>
      <c r="L25" s="132">
        <v>57.913333333333334</v>
      </c>
      <c r="M25" s="132">
        <v>80.188333333333333</v>
      </c>
      <c r="N25" s="132">
        <v>111.21321568627451</v>
      </c>
      <c r="O25" s="132">
        <v>176.88537254901962</v>
      </c>
      <c r="P25" s="14"/>
      <c r="Q25" s="131" t="s">
        <v>142</v>
      </c>
      <c r="R25" s="132">
        <v>4.4421159183016323</v>
      </c>
      <c r="S25" s="132">
        <v>9.5852639709963192</v>
      </c>
      <c r="T25" s="132">
        <v>12.247319241573388</v>
      </c>
      <c r="U25" s="136"/>
      <c r="V25" s="71"/>
      <c r="W25" s="12" t="s">
        <v>173</v>
      </c>
      <c r="X25" s="110">
        <f t="shared" si="0"/>
        <v>0</v>
      </c>
      <c r="Y25" s="110">
        <f t="shared" si="0"/>
        <v>0</v>
      </c>
      <c r="Z25" s="110">
        <f t="shared" si="0"/>
        <v>0</v>
      </c>
      <c r="AA25" s="110">
        <f t="shared" si="0"/>
        <v>0</v>
      </c>
      <c r="AB25" s="14"/>
      <c r="AC25" s="14"/>
      <c r="AD25" s="14" t="s">
        <v>174</v>
      </c>
      <c r="AE25" s="112">
        <f t="shared" si="1"/>
        <v>0</v>
      </c>
      <c r="AF25" s="112">
        <f t="shared" si="1"/>
        <v>0</v>
      </c>
      <c r="AG25" s="112">
        <f t="shared" si="1"/>
        <v>0</v>
      </c>
      <c r="AH25" s="15"/>
    </row>
    <row r="26" spans="1:41" x14ac:dyDescent="0.25">
      <c r="A26" s="127"/>
      <c r="B26" s="137"/>
      <c r="C26" s="137"/>
      <c r="D26" s="137"/>
      <c r="E26" s="137"/>
      <c r="G26" s="129">
        <v>6</v>
      </c>
      <c r="H26" s="12" t="s">
        <v>145</v>
      </c>
      <c r="I26" s="130">
        <v>0.13333333333333333</v>
      </c>
      <c r="J26" s="20"/>
      <c r="K26" s="131" t="s">
        <v>145</v>
      </c>
      <c r="L26" s="132">
        <v>65.260000000000005</v>
      </c>
      <c r="M26" s="132">
        <v>87.234999999999999</v>
      </c>
      <c r="N26" s="132">
        <v>116.51599999999999</v>
      </c>
      <c r="O26" s="132">
        <v>182.036</v>
      </c>
      <c r="P26" s="14"/>
      <c r="Q26" s="131" t="s">
        <v>145</v>
      </c>
      <c r="R26" s="132">
        <v>8.4068809006077334</v>
      </c>
      <c r="S26" s="132">
        <v>17.195764475338024</v>
      </c>
      <c r="T26" s="132">
        <v>21.140588288817238</v>
      </c>
      <c r="U26" s="136"/>
      <c r="V26" s="71"/>
      <c r="W26" s="12" t="s">
        <v>175</v>
      </c>
      <c r="X26" s="110">
        <f t="shared" si="0"/>
        <v>0</v>
      </c>
      <c r="Y26" s="110">
        <f t="shared" si="0"/>
        <v>0</v>
      </c>
      <c r="Z26" s="110">
        <f t="shared" si="0"/>
        <v>0</v>
      </c>
      <c r="AA26" s="110">
        <f t="shared" si="0"/>
        <v>0</v>
      </c>
      <c r="AB26" s="14"/>
      <c r="AC26" s="14"/>
      <c r="AD26" s="14" t="s">
        <v>176</v>
      </c>
      <c r="AE26" s="112">
        <f t="shared" si="1"/>
        <v>0</v>
      </c>
      <c r="AF26" s="112">
        <f t="shared" si="1"/>
        <v>0</v>
      </c>
      <c r="AG26" s="112">
        <f t="shared" si="1"/>
        <v>0</v>
      </c>
      <c r="AH26" s="15"/>
    </row>
    <row r="27" spans="1:41" x14ac:dyDescent="0.25">
      <c r="A27" s="127"/>
      <c r="B27" s="138"/>
      <c r="C27" s="138"/>
      <c r="D27" s="138"/>
      <c r="E27" s="138"/>
      <c r="F27" s="71"/>
      <c r="G27" s="135">
        <v>7</v>
      </c>
      <c r="H27" s="12" t="s">
        <v>150</v>
      </c>
      <c r="I27" s="130">
        <v>0.13333333333333333</v>
      </c>
      <c r="J27" s="20"/>
      <c r="K27" s="131" t="s">
        <v>150</v>
      </c>
      <c r="L27" s="132">
        <v>80.163333333333341</v>
      </c>
      <c r="M27" s="132">
        <v>109.20333333333333</v>
      </c>
      <c r="N27" s="132">
        <v>139.40244444444446</v>
      </c>
      <c r="O27" s="132">
        <v>207.65133333333333</v>
      </c>
      <c r="P27" s="14"/>
      <c r="Q27" s="131" t="s">
        <v>150</v>
      </c>
      <c r="R27" s="132">
        <v>11.031858076455771</v>
      </c>
      <c r="S27" s="132">
        <v>21.107159715493346</v>
      </c>
      <c r="T27" s="132">
        <v>26.310651215796273</v>
      </c>
      <c r="U27" s="136"/>
      <c r="V27" s="71"/>
      <c r="W27" s="12" t="s">
        <v>177</v>
      </c>
      <c r="X27" s="110">
        <f t="shared" ref="X27:AA30" si="2">X55*$I37</f>
        <v>0</v>
      </c>
      <c r="Y27" s="110">
        <f t="shared" si="2"/>
        <v>0</v>
      </c>
      <c r="Z27" s="110">
        <f t="shared" si="2"/>
        <v>0</v>
      </c>
      <c r="AA27" s="110">
        <f t="shared" si="2"/>
        <v>0</v>
      </c>
      <c r="AB27" s="14"/>
      <c r="AC27" s="14"/>
      <c r="AD27" s="14" t="s">
        <v>178</v>
      </c>
      <c r="AE27" s="112">
        <f t="shared" si="1"/>
        <v>0</v>
      </c>
      <c r="AF27" s="112">
        <f t="shared" si="1"/>
        <v>0</v>
      </c>
      <c r="AG27" s="112">
        <f t="shared" si="1"/>
        <v>0</v>
      </c>
      <c r="AH27" s="15"/>
    </row>
    <row r="28" spans="1:41" x14ac:dyDescent="0.25">
      <c r="A28" s="127"/>
      <c r="B28" s="139"/>
      <c r="C28" s="139"/>
      <c r="D28" s="139"/>
      <c r="E28" s="139"/>
      <c r="F28" s="22"/>
      <c r="G28" s="129">
        <v>8</v>
      </c>
      <c r="H28" s="12" t="s">
        <v>155</v>
      </c>
      <c r="I28" s="130">
        <v>0.13333333333333333</v>
      </c>
      <c r="J28" s="22"/>
      <c r="K28" s="131" t="s">
        <v>155</v>
      </c>
      <c r="L28" s="132">
        <v>95.066666666666663</v>
      </c>
      <c r="M28" s="132">
        <v>131.17166666666665</v>
      </c>
      <c r="N28" s="132">
        <v>162.28888888888889</v>
      </c>
      <c r="O28" s="132">
        <v>233.26666666666668</v>
      </c>
      <c r="P28" s="14"/>
      <c r="Q28" s="131" t="s">
        <v>155</v>
      </c>
      <c r="R28" s="132">
        <v>20.609854980889626</v>
      </c>
      <c r="S28" s="132">
        <v>31.924302381722004</v>
      </c>
      <c r="T28" s="132">
        <v>38.359951108209536</v>
      </c>
      <c r="U28" s="40"/>
      <c r="V28" s="22"/>
      <c r="W28" s="12" t="s">
        <v>179</v>
      </c>
      <c r="X28" s="110">
        <f t="shared" si="2"/>
        <v>0</v>
      </c>
      <c r="Y28" s="110">
        <f t="shared" si="2"/>
        <v>0</v>
      </c>
      <c r="Z28" s="110">
        <f t="shared" si="2"/>
        <v>0</v>
      </c>
      <c r="AA28" s="110">
        <f t="shared" si="2"/>
        <v>0</v>
      </c>
      <c r="AB28" s="14"/>
      <c r="AC28" s="14"/>
      <c r="AD28" s="14" t="s">
        <v>180</v>
      </c>
      <c r="AE28" s="112">
        <f t="shared" ref="AE28:AG30" si="3">R38*$I38</f>
        <v>0</v>
      </c>
      <c r="AF28" s="112">
        <f t="shared" si="3"/>
        <v>0</v>
      </c>
      <c r="AG28" s="112">
        <f t="shared" si="3"/>
        <v>0</v>
      </c>
      <c r="AH28" s="15"/>
    </row>
    <row r="29" spans="1:41" x14ac:dyDescent="0.25">
      <c r="A29" s="134"/>
      <c r="B29" s="127"/>
      <c r="C29" s="127"/>
      <c r="D29" s="127"/>
      <c r="E29" s="127"/>
      <c r="F29" s="22"/>
      <c r="G29" s="135">
        <v>9</v>
      </c>
      <c r="H29" s="12" t="s">
        <v>158</v>
      </c>
      <c r="I29" s="130">
        <v>0.13333333333333333</v>
      </c>
      <c r="J29" s="22"/>
      <c r="K29" s="131" t="s">
        <v>158</v>
      </c>
      <c r="L29" s="132">
        <v>109.97</v>
      </c>
      <c r="M29" s="132">
        <v>153.13999999999999</v>
      </c>
      <c r="N29" s="132">
        <v>185.17533333333336</v>
      </c>
      <c r="O29" s="132">
        <v>258.88200000000001</v>
      </c>
      <c r="P29" s="14"/>
      <c r="Q29" s="131" t="s">
        <v>158</v>
      </c>
      <c r="R29" s="132">
        <v>36.071833412008239</v>
      </c>
      <c r="S29" s="132">
        <v>47.98820220312318</v>
      </c>
      <c r="T29" s="132">
        <v>55.974436359593049</v>
      </c>
      <c r="U29" s="40"/>
      <c r="V29" s="22"/>
      <c r="W29" s="12" t="s">
        <v>181</v>
      </c>
      <c r="X29" s="110">
        <f t="shared" si="2"/>
        <v>0</v>
      </c>
      <c r="Y29" s="110">
        <f t="shared" si="2"/>
        <v>0</v>
      </c>
      <c r="Z29" s="110">
        <f t="shared" si="2"/>
        <v>0</v>
      </c>
      <c r="AA29" s="110">
        <f t="shared" si="2"/>
        <v>0</v>
      </c>
      <c r="AB29" s="14"/>
      <c r="AC29" s="14"/>
      <c r="AD29" s="14" t="s">
        <v>182</v>
      </c>
      <c r="AE29" s="112">
        <f t="shared" si="3"/>
        <v>0</v>
      </c>
      <c r="AF29" s="112">
        <f t="shared" si="3"/>
        <v>0</v>
      </c>
      <c r="AG29" s="112">
        <f t="shared" si="3"/>
        <v>0</v>
      </c>
      <c r="AH29" s="15"/>
    </row>
    <row r="30" spans="1:41" x14ac:dyDescent="0.25">
      <c r="A30" s="127"/>
      <c r="B30" s="140"/>
      <c r="C30" s="140"/>
      <c r="D30" s="140"/>
      <c r="E30" s="140"/>
      <c r="F30" s="22"/>
      <c r="G30" s="129">
        <v>10</v>
      </c>
      <c r="H30" s="12" t="s">
        <v>162</v>
      </c>
      <c r="I30" s="130">
        <v>0.13333333333333333</v>
      </c>
      <c r="J30" s="22"/>
      <c r="K30" s="131" t="s">
        <v>162</v>
      </c>
      <c r="L30" s="132">
        <v>188.34999999999997</v>
      </c>
      <c r="M30" s="132">
        <v>209.93499999999997</v>
      </c>
      <c r="N30" s="132">
        <v>225.95266666666666</v>
      </c>
      <c r="O30" s="132">
        <v>262.80599999999998</v>
      </c>
      <c r="P30" s="14"/>
      <c r="Q30" s="131" t="s">
        <v>162</v>
      </c>
      <c r="R30" s="132">
        <v>84.104521124784043</v>
      </c>
      <c r="S30" s="132">
        <v>97.802180882388072</v>
      </c>
      <c r="T30" s="132">
        <v>101.70973822282559</v>
      </c>
      <c r="U30" s="40"/>
      <c r="V30" s="22"/>
      <c r="W30" s="12" t="s">
        <v>183</v>
      </c>
      <c r="X30" s="110">
        <f t="shared" si="2"/>
        <v>0</v>
      </c>
      <c r="Y30" s="110">
        <f t="shared" si="2"/>
        <v>0</v>
      </c>
      <c r="Z30" s="110">
        <f t="shared" si="2"/>
        <v>0</v>
      </c>
      <c r="AA30" s="110">
        <f t="shared" si="2"/>
        <v>0</v>
      </c>
      <c r="AB30" s="14"/>
      <c r="AC30" s="14"/>
      <c r="AD30" s="14" t="s">
        <v>184</v>
      </c>
      <c r="AE30" s="112">
        <f t="shared" si="3"/>
        <v>0</v>
      </c>
      <c r="AF30" s="112">
        <f t="shared" si="3"/>
        <v>0</v>
      </c>
      <c r="AG30" s="112">
        <f t="shared" si="3"/>
        <v>0</v>
      </c>
      <c r="AH30" s="15"/>
    </row>
    <row r="31" spans="1:41" ht="15.75" thickBot="1" x14ac:dyDescent="0.3">
      <c r="E31" s="22"/>
      <c r="F31" s="22"/>
      <c r="G31" s="135">
        <v>11</v>
      </c>
      <c r="H31" s="12" t="s">
        <v>166</v>
      </c>
      <c r="I31" s="130">
        <v>0</v>
      </c>
      <c r="J31" s="22"/>
      <c r="K31" s="131" t="s">
        <v>166</v>
      </c>
      <c r="L31" s="132"/>
      <c r="M31" s="132"/>
      <c r="N31" s="132"/>
      <c r="O31" s="132"/>
      <c r="P31" s="14"/>
      <c r="Q31" s="131" t="s">
        <v>166</v>
      </c>
      <c r="R31" s="132">
        <v>138.43842986191649</v>
      </c>
      <c r="S31" s="132">
        <v>159.47590489777448</v>
      </c>
      <c r="T31" s="132">
        <v>151.92605288413134</v>
      </c>
      <c r="U31" s="40"/>
      <c r="V31" s="22"/>
      <c r="W31" s="12"/>
      <c r="X31" s="14"/>
      <c r="Y31" s="14"/>
      <c r="Z31" s="14"/>
      <c r="AA31" s="14"/>
      <c r="AB31" s="14"/>
      <c r="AC31" s="14"/>
      <c r="AD31" s="14"/>
      <c r="AE31" s="87"/>
      <c r="AF31" s="87"/>
      <c r="AG31" s="87"/>
      <c r="AH31" s="15"/>
      <c r="AK31" s="69"/>
    </row>
    <row r="32" spans="1:41" ht="15.75" thickBot="1" x14ac:dyDescent="0.3">
      <c r="E32" s="22"/>
      <c r="F32" s="22"/>
      <c r="G32" s="129">
        <v>12</v>
      </c>
      <c r="H32" s="12" t="s">
        <v>168</v>
      </c>
      <c r="I32" s="130">
        <v>0</v>
      </c>
      <c r="J32" s="22"/>
      <c r="K32" s="131" t="s">
        <v>168</v>
      </c>
      <c r="L32" s="132"/>
      <c r="M32" s="132"/>
      <c r="N32" s="132"/>
      <c r="O32" s="132"/>
      <c r="P32" s="14"/>
      <c r="Q32" s="131" t="s">
        <v>168</v>
      </c>
      <c r="R32" s="132">
        <v>210.25730185873951</v>
      </c>
      <c r="S32" s="132">
        <v>247.82527848938426</v>
      </c>
      <c r="T32" s="132">
        <v>216.66698548734982</v>
      </c>
      <c r="U32" s="40"/>
      <c r="V32" s="22"/>
      <c r="W32" s="12"/>
      <c r="X32" s="141">
        <f>SUM(X11:X30)</f>
        <v>147.20656944444443</v>
      </c>
      <c r="Y32" s="142">
        <f>SUM(Y11:Y30)</f>
        <v>264.97144444444444</v>
      </c>
      <c r="Z32" s="142">
        <f>SUM(Z11:Z30)</f>
        <v>356.47641040591679</v>
      </c>
      <c r="AA32" s="143">
        <f>SUM(AA11:AA30)</f>
        <v>488.74550496216034</v>
      </c>
      <c r="AB32" s="14"/>
      <c r="AC32" s="14"/>
      <c r="AD32" s="14"/>
      <c r="AE32" s="144">
        <f>SUM(AE11:AE29)/10000</f>
        <v>2.2135652310563288E-3</v>
      </c>
      <c r="AF32" s="145">
        <f>SUM(AF11:AF29)/10000</f>
        <v>3.0522056142920613E-3</v>
      </c>
      <c r="AG32" s="146">
        <f>SUM(AG11:AG29)/10000</f>
        <v>3.4708063632145551E-3</v>
      </c>
      <c r="AH32" s="15"/>
      <c r="AK32" s="69"/>
      <c r="AL32" s="14"/>
      <c r="AM32" s="14"/>
      <c r="AN32" s="14"/>
      <c r="AO32" s="14"/>
    </row>
    <row r="33" spans="5:41" x14ac:dyDescent="0.25">
      <c r="E33" s="22"/>
      <c r="F33" s="22"/>
      <c r="G33" s="135">
        <v>13</v>
      </c>
      <c r="H33" s="12" t="s">
        <v>170</v>
      </c>
      <c r="I33" s="130">
        <v>0</v>
      </c>
      <c r="J33" s="22"/>
      <c r="K33" s="131" t="s">
        <v>170</v>
      </c>
      <c r="L33" s="132"/>
      <c r="M33" s="132"/>
      <c r="N33" s="132"/>
      <c r="O33" s="132"/>
      <c r="P33" s="14"/>
      <c r="Q33" s="131" t="s">
        <v>170</v>
      </c>
      <c r="R33" s="132">
        <v>265.80320452974894</v>
      </c>
      <c r="S33" s="132">
        <v>323.25648860461803</v>
      </c>
      <c r="T33" s="132">
        <v>285.61988212738953</v>
      </c>
      <c r="U33" s="40"/>
      <c r="V33" s="22"/>
      <c r="W33" s="12"/>
      <c r="AB33" s="14"/>
      <c r="AC33" s="14"/>
      <c r="AD33" s="14"/>
      <c r="AE33" s="147"/>
      <c r="AF33" s="147"/>
      <c r="AG33" s="147"/>
      <c r="AH33" s="15"/>
      <c r="AL33" s="13"/>
      <c r="AM33" s="14"/>
      <c r="AN33" s="148"/>
      <c r="AO33" s="14"/>
    </row>
    <row r="34" spans="5:41" x14ac:dyDescent="0.25">
      <c r="E34" s="22"/>
      <c r="F34" s="22"/>
      <c r="G34" s="129">
        <v>14</v>
      </c>
      <c r="H34" s="12" t="s">
        <v>172</v>
      </c>
      <c r="I34" s="130">
        <v>0</v>
      </c>
      <c r="J34" s="22"/>
      <c r="K34" s="131" t="s">
        <v>172</v>
      </c>
      <c r="L34" s="132"/>
      <c r="M34" s="132"/>
      <c r="N34" s="132"/>
      <c r="O34" s="132"/>
      <c r="P34" s="14"/>
      <c r="Q34" s="131" t="s">
        <v>172</v>
      </c>
      <c r="R34" s="132">
        <v>408.50098029747647</v>
      </c>
      <c r="S34" s="132">
        <v>456.39040619713927</v>
      </c>
      <c r="T34" s="132">
        <v>380.67820465646423</v>
      </c>
      <c r="U34" s="40"/>
      <c r="V34" s="22"/>
      <c r="W34" s="12"/>
      <c r="X34" s="14"/>
      <c r="Y34" s="14"/>
      <c r="Z34" s="14"/>
      <c r="AA34" s="14"/>
      <c r="AB34" s="14"/>
      <c r="AH34" s="15"/>
      <c r="AL34" s="13"/>
      <c r="AM34" s="14"/>
      <c r="AN34" s="87"/>
      <c r="AO34" s="87"/>
    </row>
    <row r="35" spans="5:41" x14ac:dyDescent="0.25">
      <c r="E35" s="22"/>
      <c r="F35" s="22"/>
      <c r="G35" s="135">
        <v>15</v>
      </c>
      <c r="H35" s="12" t="s">
        <v>174</v>
      </c>
      <c r="I35" s="130">
        <v>0</v>
      </c>
      <c r="J35" s="22"/>
      <c r="K35" s="131" t="s">
        <v>174</v>
      </c>
      <c r="L35" s="132"/>
      <c r="M35" s="132"/>
      <c r="N35" s="132"/>
      <c r="O35" s="132"/>
      <c r="P35" s="14"/>
      <c r="Q35" s="131" t="s">
        <v>174</v>
      </c>
      <c r="R35" s="132">
        <v>468.91155183430504</v>
      </c>
      <c r="S35" s="132">
        <v>498.48754529319348</v>
      </c>
      <c r="T35" s="132">
        <v>399.84593114453492</v>
      </c>
      <c r="U35" s="40"/>
      <c r="V35" s="22"/>
      <c r="W35" s="12"/>
      <c r="X35" s="14"/>
      <c r="Y35" s="14"/>
      <c r="Z35" s="14"/>
      <c r="AA35" s="14"/>
      <c r="AB35" s="14"/>
      <c r="AH35" s="15"/>
      <c r="AL35" s="147"/>
      <c r="AM35" s="14"/>
      <c r="AN35" s="149"/>
      <c r="AO35" s="14"/>
    </row>
    <row r="36" spans="5:41" x14ac:dyDescent="0.25">
      <c r="E36" s="22"/>
      <c r="F36" s="22"/>
      <c r="G36" s="129">
        <v>16</v>
      </c>
      <c r="H36" s="12" t="s">
        <v>176</v>
      </c>
      <c r="I36" s="130">
        <v>0</v>
      </c>
      <c r="J36" s="22"/>
      <c r="K36" s="131" t="s">
        <v>176</v>
      </c>
      <c r="L36" s="132"/>
      <c r="M36" s="132"/>
      <c r="N36" s="132"/>
      <c r="O36" s="132"/>
      <c r="P36" s="14"/>
      <c r="Q36" s="131" t="s">
        <v>176</v>
      </c>
      <c r="R36" s="132">
        <v>677.88526062314304</v>
      </c>
      <c r="S36" s="132">
        <v>687.01668220069735</v>
      </c>
      <c r="T36" s="132">
        <v>567.41568436794432</v>
      </c>
      <c r="U36" s="40"/>
      <c r="V36" s="22"/>
      <c r="W36" s="85" t="s">
        <v>185</v>
      </c>
      <c r="X36" s="150"/>
      <c r="Y36" s="150"/>
      <c r="Z36" s="150"/>
      <c r="AA36" s="150"/>
      <c r="AB36" s="14"/>
      <c r="AD36" s="151" t="s">
        <v>186</v>
      </c>
      <c r="AE36" s="152"/>
      <c r="AF36" s="152"/>
      <c r="AG36" s="147"/>
      <c r="AH36" s="15"/>
      <c r="AL36" s="14"/>
      <c r="AM36" s="14"/>
      <c r="AN36" s="14"/>
      <c r="AO36" s="14"/>
    </row>
    <row r="37" spans="5:41" x14ac:dyDescent="0.25">
      <c r="E37" s="22"/>
      <c r="F37" s="22"/>
      <c r="G37" s="135">
        <v>17</v>
      </c>
      <c r="H37" s="12" t="s">
        <v>178</v>
      </c>
      <c r="I37" s="130">
        <v>0</v>
      </c>
      <c r="J37" s="22"/>
      <c r="K37" s="131" t="s">
        <v>178</v>
      </c>
      <c r="L37" s="132"/>
      <c r="M37" s="132"/>
      <c r="N37" s="132"/>
      <c r="O37" s="132"/>
      <c r="P37" s="14"/>
      <c r="Q37" s="131" t="s">
        <v>178</v>
      </c>
      <c r="R37" s="132">
        <v>810.67331929231443</v>
      </c>
      <c r="S37" s="132">
        <v>817.59509517372112</v>
      </c>
      <c r="T37" s="132">
        <v>735.31557858033557</v>
      </c>
      <c r="U37" s="40"/>
      <c r="V37" s="22"/>
      <c r="W37" s="12"/>
      <c r="X37" s="14"/>
      <c r="Y37" s="98" t="s">
        <v>156</v>
      </c>
      <c r="Z37" s="14"/>
      <c r="AA37" s="14"/>
      <c r="AB37" s="14"/>
      <c r="AD37" s="152"/>
      <c r="AE37" s="86" t="s">
        <v>123</v>
      </c>
      <c r="AF37" s="120"/>
      <c r="AG37" s="14"/>
      <c r="AH37" s="15"/>
      <c r="AK37" s="14"/>
      <c r="AL37" s="14"/>
      <c r="AM37" s="14"/>
      <c r="AN37" s="147"/>
      <c r="AO37" s="14"/>
    </row>
    <row r="38" spans="5:41" ht="15.75" thickBot="1" x14ac:dyDescent="0.3">
      <c r="E38" s="22"/>
      <c r="F38" s="22"/>
      <c r="G38" s="129">
        <v>18</v>
      </c>
      <c r="H38" s="12" t="s">
        <v>180</v>
      </c>
      <c r="I38" s="130">
        <v>0</v>
      </c>
      <c r="J38" s="22"/>
      <c r="K38" s="131" t="s">
        <v>180</v>
      </c>
      <c r="L38" s="132"/>
      <c r="M38" s="132"/>
      <c r="N38" s="132"/>
      <c r="O38" s="132"/>
      <c r="P38" s="14"/>
      <c r="Q38" s="131" t="s">
        <v>180</v>
      </c>
      <c r="R38" s="132">
        <v>864.95474971246972</v>
      </c>
      <c r="S38" s="132">
        <v>844.70260003333124</v>
      </c>
      <c r="T38" s="132">
        <v>806.41254210693285</v>
      </c>
      <c r="U38" s="40"/>
      <c r="V38" s="22"/>
      <c r="W38" s="17" t="s">
        <v>127</v>
      </c>
      <c r="X38" s="126">
        <v>2</v>
      </c>
      <c r="Y38" s="126">
        <v>5</v>
      </c>
      <c r="Z38" s="126">
        <v>10</v>
      </c>
      <c r="AA38" s="126">
        <v>30</v>
      </c>
      <c r="AB38" s="14"/>
      <c r="AD38" s="93" t="s">
        <v>20</v>
      </c>
      <c r="AE38" s="93" t="s">
        <v>21</v>
      </c>
      <c r="AF38" s="93" t="s">
        <v>22</v>
      </c>
      <c r="AG38" s="93" t="s">
        <v>23</v>
      </c>
      <c r="AH38" s="15"/>
      <c r="AK38" s="14"/>
      <c r="AL38" s="14"/>
      <c r="AM38" s="14"/>
      <c r="AN38" s="87"/>
      <c r="AO38" s="87"/>
    </row>
    <row r="39" spans="5:41" ht="15.75" thickBot="1" x14ac:dyDescent="0.3">
      <c r="E39" s="22"/>
      <c r="F39" s="22"/>
      <c r="G39" s="135">
        <v>19</v>
      </c>
      <c r="H39" s="12" t="s">
        <v>182</v>
      </c>
      <c r="I39" s="130">
        <v>0</v>
      </c>
      <c r="J39" s="22"/>
      <c r="K39" s="131" t="s">
        <v>182</v>
      </c>
      <c r="L39" s="132"/>
      <c r="M39" s="132"/>
      <c r="N39" s="132"/>
      <c r="O39" s="132"/>
      <c r="P39" s="14"/>
      <c r="Q39" s="131" t="s">
        <v>182</v>
      </c>
      <c r="R39" s="132">
        <v>1608.3545176731989</v>
      </c>
      <c r="S39" s="132">
        <v>1424.3494430869437</v>
      </c>
      <c r="T39" s="132">
        <v>1321.6962079353216</v>
      </c>
      <c r="U39" s="40"/>
      <c r="V39" s="22"/>
      <c r="W39" s="109" t="s">
        <v>130</v>
      </c>
      <c r="X39" s="121">
        <f>$AD$45*10000</f>
        <v>61.265625</v>
      </c>
      <c r="Y39" s="121">
        <f>$AE$45*10000</f>
        <v>152.515625</v>
      </c>
      <c r="Z39" s="121">
        <f>$AF$45*10000</f>
        <v>216.43750000000003</v>
      </c>
      <c r="AA39" s="121">
        <f>$AG$45*10000</f>
        <v>288.20312500000006</v>
      </c>
      <c r="AB39" s="14"/>
      <c r="AD39" s="144">
        <f>AE32*H8+AF32*I8+AG32*SUM(J8:K8)</f>
        <v>2.6747454975664447E-3</v>
      </c>
      <c r="AE39" s="153">
        <f>AE32*H9+AF32*I9+AG32*SUM(J9:K9)</f>
        <v>2.9680537988903389E-3</v>
      </c>
      <c r="AF39" s="145">
        <f>AE32*H10+AF32*I10+AG32*SUM(J10:K10)</f>
        <v>3.1985000436063225E-3</v>
      </c>
      <c r="AG39" s="154">
        <f>AE32*H11+AF32*I11+AG32*SUM(J11:K11)</f>
        <v>3.3660842317143952E-3</v>
      </c>
      <c r="AH39" s="15"/>
      <c r="AK39" s="14"/>
      <c r="AL39" s="14"/>
      <c r="AM39" s="14"/>
      <c r="AN39" s="149"/>
      <c r="AO39" s="14"/>
    </row>
    <row r="40" spans="5:41" ht="15.75" thickBot="1" x14ac:dyDescent="0.3">
      <c r="E40" s="22"/>
      <c r="F40" s="22"/>
      <c r="G40" s="129">
        <v>20</v>
      </c>
      <c r="H40" s="23" t="s">
        <v>184</v>
      </c>
      <c r="I40" s="155">
        <v>0</v>
      </c>
      <c r="J40" s="22"/>
      <c r="K40" s="131" t="s">
        <v>184</v>
      </c>
      <c r="L40" s="132"/>
      <c r="M40" s="132"/>
      <c r="N40" s="132"/>
      <c r="O40" s="132"/>
      <c r="P40" s="14"/>
      <c r="Q40" s="131" t="s">
        <v>184</v>
      </c>
      <c r="R40" s="132">
        <v>6993.1350000000002</v>
      </c>
      <c r="S40" s="132">
        <v>6993.1350000000002</v>
      </c>
      <c r="T40" s="132">
        <v>6993.1350000000002</v>
      </c>
      <c r="U40" s="40"/>
      <c r="V40" s="22"/>
      <c r="W40" s="12" t="s">
        <v>133</v>
      </c>
      <c r="X40" s="121">
        <f t="shared" ref="X40:AA58" si="4">L22+AD$45*10000</f>
        <v>95.035624999999996</v>
      </c>
      <c r="Y40" s="121">
        <f t="shared" si="4"/>
        <v>206.733125</v>
      </c>
      <c r="Z40" s="121">
        <f t="shared" si="4"/>
        <v>302.56816563467498</v>
      </c>
      <c r="AA40" s="121">
        <f t="shared" si="4"/>
        <v>436.65886803405579</v>
      </c>
      <c r="AB40" s="14"/>
      <c r="AG40" s="87"/>
      <c r="AH40" s="15"/>
      <c r="AK40" s="14"/>
      <c r="AL40" s="14"/>
      <c r="AM40" s="14"/>
      <c r="AN40" s="14"/>
      <c r="AO40" s="14"/>
    </row>
    <row r="41" spans="5:41" x14ac:dyDescent="0.25">
      <c r="E41" s="22"/>
      <c r="F41" s="22"/>
      <c r="G41" s="39"/>
      <c r="H41" s="14"/>
      <c r="I41" s="22">
        <f>SUM(I21:I40)</f>
        <v>0.99999999999999989</v>
      </c>
      <c r="J41" s="22"/>
      <c r="K41" s="14"/>
      <c r="L41" s="14"/>
      <c r="M41" s="14"/>
      <c r="N41" s="14"/>
      <c r="O41" s="14"/>
      <c r="P41" s="14"/>
      <c r="Q41" s="22"/>
      <c r="R41" s="22"/>
      <c r="S41" s="22"/>
      <c r="T41" s="22"/>
      <c r="U41" s="40"/>
      <c r="V41" s="22"/>
      <c r="W41" s="12" t="s">
        <v>136</v>
      </c>
      <c r="X41" s="121">
        <f t="shared" si="4"/>
        <v>104.485625</v>
      </c>
      <c r="Y41" s="121">
        <f t="shared" si="4"/>
        <v>218.610625</v>
      </c>
      <c r="Z41" s="121">
        <f t="shared" si="4"/>
        <v>317.04514705882355</v>
      </c>
      <c r="AA41" s="121">
        <f t="shared" si="4"/>
        <v>454.78724264705886</v>
      </c>
      <c r="AB41" s="110"/>
      <c r="AC41" s="14"/>
      <c r="AD41" s="14"/>
      <c r="AE41" s="14"/>
      <c r="AF41" s="14"/>
      <c r="AG41" s="87"/>
      <c r="AH41" s="15"/>
      <c r="AK41" s="14"/>
      <c r="AL41" s="110"/>
      <c r="AM41" s="110"/>
      <c r="AN41" s="110"/>
    </row>
    <row r="42" spans="5:41" x14ac:dyDescent="0.25">
      <c r="E42" s="22"/>
      <c r="F42" s="22"/>
      <c r="G42" s="39"/>
      <c r="H42" s="14"/>
      <c r="I42" s="22"/>
      <c r="J42" s="22"/>
      <c r="K42" s="14"/>
      <c r="L42" s="14"/>
      <c r="M42" s="14"/>
      <c r="N42" s="14"/>
      <c r="O42" s="14"/>
      <c r="P42" s="14"/>
      <c r="Q42" s="22"/>
      <c r="R42" s="22"/>
      <c r="S42" s="22"/>
      <c r="T42" s="22"/>
      <c r="U42" s="40"/>
      <c r="V42" s="22"/>
      <c r="W42" s="12" t="s">
        <v>138</v>
      </c>
      <c r="X42" s="121">
        <f t="shared" si="4"/>
        <v>111.83229166666666</v>
      </c>
      <c r="Y42" s="121">
        <f t="shared" si="4"/>
        <v>225.65729166666665</v>
      </c>
      <c r="Z42" s="121">
        <f t="shared" si="4"/>
        <v>322.34793137254906</v>
      </c>
      <c r="AA42" s="121">
        <f t="shared" si="4"/>
        <v>459.9378700980393</v>
      </c>
      <c r="AB42" s="110"/>
      <c r="AC42" s="14"/>
      <c r="AD42" s="14"/>
      <c r="AE42" s="14"/>
      <c r="AF42" s="14"/>
      <c r="AG42" s="87"/>
      <c r="AH42" s="15"/>
      <c r="AK42" s="14"/>
      <c r="AL42" s="110"/>
      <c r="AM42" s="110"/>
      <c r="AN42" s="110"/>
    </row>
    <row r="43" spans="5:41" x14ac:dyDescent="0.25">
      <c r="E43" s="22"/>
      <c r="F43" s="22"/>
      <c r="G43" s="39"/>
      <c r="H43" s="14"/>
      <c r="I43" s="22"/>
      <c r="J43" s="22"/>
      <c r="K43" s="14"/>
      <c r="L43" s="14"/>
      <c r="M43" s="14"/>
      <c r="N43" s="14"/>
      <c r="O43" s="14"/>
      <c r="P43" s="14"/>
      <c r="Q43" s="22"/>
      <c r="R43" s="22"/>
      <c r="S43" s="22"/>
      <c r="T43" s="22"/>
      <c r="U43" s="40"/>
      <c r="V43" s="22"/>
      <c r="W43" s="12" t="s">
        <v>141</v>
      </c>
      <c r="X43" s="121">
        <f t="shared" si="4"/>
        <v>119.17895833333333</v>
      </c>
      <c r="Y43" s="121">
        <f t="shared" si="4"/>
        <v>232.70395833333333</v>
      </c>
      <c r="Z43" s="121">
        <f t="shared" si="4"/>
        <v>327.65071568627457</v>
      </c>
      <c r="AA43" s="121">
        <f t="shared" si="4"/>
        <v>465.08849754901968</v>
      </c>
      <c r="AB43" s="110"/>
      <c r="AC43" s="14"/>
      <c r="AD43" s="14"/>
      <c r="AE43" s="14"/>
      <c r="AF43" s="14"/>
      <c r="AG43" s="87"/>
      <c r="AH43" s="15"/>
      <c r="AK43" s="14"/>
      <c r="AL43" s="110"/>
      <c r="AM43" s="110"/>
      <c r="AN43" s="110"/>
    </row>
    <row r="44" spans="5:41" ht="15.75" thickBot="1" x14ac:dyDescent="0.3">
      <c r="E44" s="22"/>
      <c r="F44" s="22"/>
      <c r="G44" s="39"/>
      <c r="M44" s="14"/>
      <c r="N44" s="14"/>
      <c r="O44" s="14"/>
      <c r="P44" s="14"/>
      <c r="Q44" s="22"/>
      <c r="R44" s="22"/>
      <c r="S44" s="22"/>
      <c r="T44" s="22"/>
      <c r="U44" s="40"/>
      <c r="V44" s="22"/>
      <c r="W44" s="12" t="s">
        <v>144</v>
      </c>
      <c r="X44" s="121">
        <f t="shared" si="4"/>
        <v>126.52562500000001</v>
      </c>
      <c r="Y44" s="121">
        <f t="shared" si="4"/>
        <v>239.75062500000001</v>
      </c>
      <c r="Z44" s="121">
        <f t="shared" si="4"/>
        <v>332.95350000000002</v>
      </c>
      <c r="AA44" s="121">
        <f t="shared" si="4"/>
        <v>470.23912500000006</v>
      </c>
      <c r="AB44" s="110"/>
      <c r="AC44" s="14"/>
      <c r="AD44" s="151" t="s">
        <v>187</v>
      </c>
      <c r="AE44" s="14"/>
      <c r="AF44" s="14"/>
      <c r="AG44" s="87"/>
      <c r="AH44" s="15"/>
      <c r="AK44" s="14"/>
      <c r="AL44" s="110"/>
      <c r="AM44" s="110"/>
      <c r="AN44" s="110"/>
    </row>
    <row r="45" spans="5:41" ht="15.75" thickBot="1" x14ac:dyDescent="0.3">
      <c r="E45" s="22"/>
      <c r="F45" s="22"/>
      <c r="G45" s="39"/>
      <c r="M45" s="14"/>
      <c r="N45" s="14"/>
      <c r="O45" s="14"/>
      <c r="P45" s="14"/>
      <c r="Q45" s="22"/>
      <c r="R45" s="22"/>
      <c r="S45" s="22"/>
      <c r="T45" s="22"/>
      <c r="U45" s="40"/>
      <c r="V45" s="22"/>
      <c r="W45" s="12" t="s">
        <v>149</v>
      </c>
      <c r="X45" s="121">
        <f t="shared" si="4"/>
        <v>141.42895833333336</v>
      </c>
      <c r="Y45" s="121">
        <f t="shared" si="4"/>
        <v>261.71895833333332</v>
      </c>
      <c r="Z45" s="121">
        <f t="shared" si="4"/>
        <v>355.83994444444448</v>
      </c>
      <c r="AA45" s="121">
        <f t="shared" si="4"/>
        <v>495.85445833333335</v>
      </c>
      <c r="AB45" s="110"/>
      <c r="AC45" s="14"/>
      <c r="AD45" s="144">
        <f>AVERAGE(I50:I115)/100</f>
        <v>6.1265625000000001E-3</v>
      </c>
      <c r="AE45" s="145">
        <f>AVERAGE(J50:J115)/100</f>
        <v>1.5251562499999999E-2</v>
      </c>
      <c r="AF45" s="145">
        <f>AVERAGE(K50:K115)/100</f>
        <v>2.1643750000000003E-2</v>
      </c>
      <c r="AG45" s="146">
        <f>AVERAGE(L50:L115)/100</f>
        <v>2.8820312500000004E-2</v>
      </c>
      <c r="AH45" s="15"/>
      <c r="AK45" s="14"/>
      <c r="AL45" s="110"/>
      <c r="AM45" s="110"/>
      <c r="AN45" s="110"/>
    </row>
    <row r="46" spans="5:41" x14ac:dyDescent="0.25">
      <c r="E46" s="22"/>
      <c r="F46" s="22"/>
      <c r="G46" s="39"/>
      <c r="H46" s="119" t="s">
        <v>188</v>
      </c>
      <c r="M46" s="14"/>
      <c r="N46" s="14"/>
      <c r="O46" s="14"/>
      <c r="P46" s="14"/>
      <c r="Q46" s="22"/>
      <c r="R46" s="22"/>
      <c r="S46" s="22"/>
      <c r="T46" s="22"/>
      <c r="U46" s="40"/>
      <c r="V46" s="22"/>
      <c r="W46" s="12" t="s">
        <v>154</v>
      </c>
      <c r="X46" s="121">
        <f t="shared" si="4"/>
        <v>156.33229166666666</v>
      </c>
      <c r="Y46" s="121">
        <f t="shared" si="4"/>
        <v>283.68729166666662</v>
      </c>
      <c r="Z46" s="121">
        <f t="shared" si="4"/>
        <v>378.72638888888889</v>
      </c>
      <c r="AA46" s="121">
        <f t="shared" si="4"/>
        <v>521.46979166666677</v>
      </c>
      <c r="AB46" s="110"/>
      <c r="AC46" s="14"/>
      <c r="AD46" s="14"/>
      <c r="AE46" s="14"/>
      <c r="AF46" s="14"/>
      <c r="AG46" s="87"/>
      <c r="AH46" s="15"/>
      <c r="AK46" s="14"/>
      <c r="AL46" s="110"/>
      <c r="AM46" s="110"/>
      <c r="AN46" s="110"/>
    </row>
    <row r="47" spans="5:41" x14ac:dyDescent="0.25">
      <c r="E47" s="22"/>
      <c r="F47" s="22"/>
      <c r="G47" s="39"/>
      <c r="H47" s="156" t="s">
        <v>189</v>
      </c>
      <c r="M47" s="14"/>
      <c r="N47" s="14"/>
      <c r="O47" s="14"/>
      <c r="P47" s="14"/>
      <c r="Q47" s="22"/>
      <c r="R47" s="22"/>
      <c r="S47" s="22"/>
      <c r="T47" s="22"/>
      <c r="U47" s="40"/>
      <c r="V47" s="22"/>
      <c r="W47" s="12" t="s">
        <v>157</v>
      </c>
      <c r="X47" s="121">
        <f t="shared" si="4"/>
        <v>171.235625</v>
      </c>
      <c r="Y47" s="121">
        <f t="shared" si="4"/>
        <v>305.65562499999999</v>
      </c>
      <c r="Z47" s="121">
        <f t="shared" si="4"/>
        <v>401.61283333333336</v>
      </c>
      <c r="AA47" s="121">
        <f t="shared" si="4"/>
        <v>547.08512500000006</v>
      </c>
      <c r="AB47" s="110"/>
      <c r="AC47" s="14"/>
      <c r="AD47" s="14"/>
      <c r="AE47" s="14"/>
      <c r="AF47" s="14"/>
      <c r="AG47" s="87"/>
      <c r="AH47" s="15"/>
      <c r="AK47" s="14"/>
      <c r="AL47" s="110"/>
      <c r="AM47" s="110"/>
      <c r="AN47" s="110"/>
    </row>
    <row r="48" spans="5:41" x14ac:dyDescent="0.25">
      <c r="E48" s="22"/>
      <c r="F48" s="22"/>
      <c r="G48" s="39"/>
      <c r="H48" s="157" t="s">
        <v>190</v>
      </c>
      <c r="M48" s="14"/>
      <c r="N48" s="14"/>
      <c r="O48" s="14"/>
      <c r="P48" s="14"/>
      <c r="Q48" s="22"/>
      <c r="R48" s="22"/>
      <c r="S48" s="22"/>
      <c r="T48" s="22"/>
      <c r="U48" s="40"/>
      <c r="V48" s="22"/>
      <c r="W48" s="12" t="s">
        <v>161</v>
      </c>
      <c r="X48" s="121">
        <f t="shared" si="4"/>
        <v>249.61562499999997</v>
      </c>
      <c r="Y48" s="121">
        <f t="shared" si="4"/>
        <v>362.45062499999995</v>
      </c>
      <c r="Z48" s="121">
        <f t="shared" si="4"/>
        <v>442.39016666666669</v>
      </c>
      <c r="AA48" s="121">
        <f t="shared" si="4"/>
        <v>551.00912500000004</v>
      </c>
      <c r="AB48" s="110"/>
      <c r="AC48" s="14"/>
      <c r="AD48" s="14"/>
      <c r="AE48" s="14"/>
      <c r="AF48" s="14"/>
      <c r="AG48" s="87"/>
      <c r="AH48" s="15"/>
      <c r="AK48" s="14"/>
      <c r="AL48" s="110"/>
      <c r="AM48" s="110"/>
      <c r="AN48" s="110"/>
    </row>
    <row r="49" spans="1:40" x14ac:dyDescent="0.25">
      <c r="E49" s="22"/>
      <c r="F49" s="22"/>
      <c r="G49" s="39"/>
      <c r="I49" s="158">
        <v>2</v>
      </c>
      <c r="J49" s="158">
        <v>5</v>
      </c>
      <c r="K49" s="158">
        <v>10</v>
      </c>
      <c r="L49" s="158">
        <v>30</v>
      </c>
      <c r="M49" s="14"/>
      <c r="N49" s="14"/>
      <c r="O49" s="14"/>
      <c r="P49" s="14"/>
      <c r="Q49" s="22"/>
      <c r="R49" s="22"/>
      <c r="S49" s="22"/>
      <c r="T49" s="22"/>
      <c r="U49" s="40"/>
      <c r="V49" s="22"/>
      <c r="W49" s="12" t="s">
        <v>165</v>
      </c>
      <c r="X49" s="121">
        <f t="shared" si="4"/>
        <v>61.265625</v>
      </c>
      <c r="Y49" s="121">
        <f t="shared" si="4"/>
        <v>152.515625</v>
      </c>
      <c r="Z49" s="121">
        <f t="shared" si="4"/>
        <v>216.43750000000003</v>
      </c>
      <c r="AA49" s="121">
        <f t="shared" si="4"/>
        <v>288.20312500000006</v>
      </c>
      <c r="AB49" s="110"/>
      <c r="AC49" s="14"/>
      <c r="AD49" s="14"/>
      <c r="AE49" s="14"/>
      <c r="AF49" s="14"/>
      <c r="AG49" s="87"/>
      <c r="AH49" s="15"/>
      <c r="AK49" s="14"/>
      <c r="AL49" s="110"/>
      <c r="AM49" s="110"/>
      <c r="AN49" s="110"/>
    </row>
    <row r="50" spans="1:40" x14ac:dyDescent="0.25">
      <c r="E50" s="22"/>
      <c r="F50" s="22"/>
      <c r="G50" s="39"/>
      <c r="H50" s="159">
        <v>42095</v>
      </c>
      <c r="I50" s="132">
        <v>0.55000000000000004</v>
      </c>
      <c r="J50" s="132">
        <v>1.32</v>
      </c>
      <c r="K50" s="132">
        <v>1.87</v>
      </c>
      <c r="L50" s="132">
        <v>2.4700000000000002</v>
      </c>
      <c r="M50" s="14"/>
      <c r="N50" s="14"/>
      <c r="O50" s="14"/>
      <c r="P50" s="14"/>
      <c r="Q50" s="22"/>
      <c r="R50" s="22"/>
      <c r="S50" s="22"/>
      <c r="T50" s="22"/>
      <c r="U50" s="40"/>
      <c r="V50" s="22"/>
      <c r="W50" s="12" t="s">
        <v>167</v>
      </c>
      <c r="X50" s="121">
        <f t="shared" si="4"/>
        <v>61.265625</v>
      </c>
      <c r="Y50" s="121">
        <f t="shared" si="4"/>
        <v>152.515625</v>
      </c>
      <c r="Z50" s="121">
        <f t="shared" si="4"/>
        <v>216.43750000000003</v>
      </c>
      <c r="AA50" s="121">
        <f t="shared" si="4"/>
        <v>288.20312500000006</v>
      </c>
      <c r="AB50" s="110"/>
      <c r="AC50" s="14"/>
      <c r="AD50" s="14"/>
      <c r="AE50" s="14"/>
      <c r="AF50" s="14"/>
      <c r="AG50" s="87"/>
      <c r="AH50" s="15"/>
      <c r="AK50" s="14"/>
      <c r="AL50" s="110"/>
      <c r="AM50" s="110"/>
      <c r="AN50" s="110"/>
    </row>
    <row r="51" spans="1:40" x14ac:dyDescent="0.25">
      <c r="E51" s="22"/>
      <c r="F51" s="22"/>
      <c r="G51" s="39"/>
      <c r="H51" s="159">
        <v>42096</v>
      </c>
      <c r="I51" s="132">
        <v>0.55000000000000004</v>
      </c>
      <c r="J51" s="132">
        <v>1.35</v>
      </c>
      <c r="K51" s="132">
        <v>1.92</v>
      </c>
      <c r="L51" s="132">
        <v>2.5299999999999998</v>
      </c>
      <c r="M51" s="14"/>
      <c r="N51" s="14"/>
      <c r="O51" s="14"/>
      <c r="P51" s="14"/>
      <c r="Q51" s="22"/>
      <c r="R51" s="22"/>
      <c r="S51" s="22"/>
      <c r="T51" s="22"/>
      <c r="U51" s="40"/>
      <c r="V51" s="22"/>
      <c r="W51" s="12" t="s">
        <v>169</v>
      </c>
      <c r="X51" s="121">
        <f t="shared" si="4"/>
        <v>61.265625</v>
      </c>
      <c r="Y51" s="121">
        <f t="shared" si="4"/>
        <v>152.515625</v>
      </c>
      <c r="Z51" s="121">
        <f t="shared" si="4"/>
        <v>216.43750000000003</v>
      </c>
      <c r="AA51" s="121">
        <f t="shared" si="4"/>
        <v>288.20312500000006</v>
      </c>
      <c r="AB51" s="14"/>
      <c r="AC51" s="14"/>
      <c r="AD51" s="14"/>
      <c r="AE51" s="14"/>
      <c r="AF51" s="14"/>
      <c r="AG51" s="87"/>
      <c r="AH51" s="15"/>
      <c r="AK51" s="14"/>
      <c r="AL51" s="110"/>
      <c r="AM51" s="110"/>
      <c r="AN51" s="110"/>
    </row>
    <row r="52" spans="1:40" x14ac:dyDescent="0.25">
      <c r="E52" s="22"/>
      <c r="F52" s="22"/>
      <c r="G52" s="39"/>
      <c r="H52" s="159">
        <v>42097</v>
      </c>
      <c r="I52" s="132">
        <v>0.49</v>
      </c>
      <c r="J52" s="132">
        <v>1.26</v>
      </c>
      <c r="K52" s="132">
        <v>1.85</v>
      </c>
      <c r="L52" s="132">
        <v>2.4900000000000002</v>
      </c>
      <c r="M52" s="14"/>
      <c r="N52" s="14"/>
      <c r="O52" s="14"/>
      <c r="P52" s="14"/>
      <c r="Q52" s="22"/>
      <c r="R52" s="22"/>
      <c r="S52" s="22"/>
      <c r="T52" s="22"/>
      <c r="U52" s="40"/>
      <c r="V52" s="22"/>
      <c r="W52" s="12" t="s">
        <v>171</v>
      </c>
      <c r="X52" s="121">
        <f t="shared" si="4"/>
        <v>61.265625</v>
      </c>
      <c r="Y52" s="121">
        <f t="shared" si="4"/>
        <v>152.515625</v>
      </c>
      <c r="Z52" s="121">
        <f t="shared" si="4"/>
        <v>216.43750000000003</v>
      </c>
      <c r="AA52" s="121">
        <f t="shared" si="4"/>
        <v>288.20312500000006</v>
      </c>
      <c r="AB52" s="110"/>
      <c r="AC52" s="14"/>
      <c r="AD52" s="14"/>
      <c r="AE52" s="14"/>
      <c r="AF52" s="14"/>
      <c r="AG52" s="87"/>
      <c r="AH52" s="15"/>
      <c r="AK52" s="14"/>
      <c r="AL52" s="110"/>
      <c r="AM52" s="110"/>
      <c r="AN52" s="110"/>
    </row>
    <row r="53" spans="1:40" x14ac:dyDescent="0.25">
      <c r="E53" s="22"/>
      <c r="F53" s="22"/>
      <c r="G53" s="39"/>
      <c r="H53" s="159">
        <v>42100</v>
      </c>
      <c r="I53" s="132">
        <v>0.51</v>
      </c>
      <c r="J53" s="132">
        <v>1.31</v>
      </c>
      <c r="K53" s="132">
        <v>1.92</v>
      </c>
      <c r="L53" s="132">
        <v>2.57</v>
      </c>
      <c r="M53" s="14"/>
      <c r="N53" s="14"/>
      <c r="O53" s="14"/>
      <c r="P53" s="14"/>
      <c r="Q53" s="22"/>
      <c r="R53" s="22"/>
      <c r="S53" s="22"/>
      <c r="T53" s="22"/>
      <c r="U53" s="40"/>
      <c r="V53" s="22"/>
      <c r="W53" s="12" t="s">
        <v>173</v>
      </c>
      <c r="X53" s="121">
        <f t="shared" si="4"/>
        <v>61.265625</v>
      </c>
      <c r="Y53" s="121">
        <f t="shared" si="4"/>
        <v>152.515625</v>
      </c>
      <c r="Z53" s="121">
        <f t="shared" si="4"/>
        <v>216.43750000000003</v>
      </c>
      <c r="AA53" s="121">
        <f t="shared" si="4"/>
        <v>288.20312500000006</v>
      </c>
      <c r="AB53" s="14"/>
      <c r="AC53" s="14"/>
      <c r="AD53" s="14"/>
      <c r="AE53" s="14"/>
      <c r="AF53" s="14"/>
      <c r="AG53" s="87"/>
      <c r="AH53" s="15"/>
      <c r="AK53" s="14"/>
      <c r="AL53" s="110"/>
      <c r="AM53" s="110"/>
      <c r="AN53" s="110"/>
    </row>
    <row r="54" spans="1:40" x14ac:dyDescent="0.25">
      <c r="D54" s="22"/>
      <c r="E54" s="22"/>
      <c r="F54" s="22"/>
      <c r="G54" s="39"/>
      <c r="H54" s="159">
        <v>42101</v>
      </c>
      <c r="I54" s="132">
        <v>0.52</v>
      </c>
      <c r="J54" s="132">
        <v>1.32</v>
      </c>
      <c r="K54" s="132">
        <v>1.89</v>
      </c>
      <c r="L54" s="132">
        <v>2.52</v>
      </c>
      <c r="M54" s="14"/>
      <c r="N54" s="14"/>
      <c r="O54" s="14"/>
      <c r="P54" s="14"/>
      <c r="Q54" s="22"/>
      <c r="R54" s="22"/>
      <c r="S54" s="22"/>
      <c r="T54" s="22"/>
      <c r="U54" s="40"/>
      <c r="V54" s="22"/>
      <c r="W54" s="12" t="s">
        <v>175</v>
      </c>
      <c r="X54" s="121">
        <f t="shared" si="4"/>
        <v>61.265625</v>
      </c>
      <c r="Y54" s="121">
        <f t="shared" si="4"/>
        <v>152.515625</v>
      </c>
      <c r="Z54" s="121">
        <f t="shared" si="4"/>
        <v>216.43750000000003</v>
      </c>
      <c r="AA54" s="121">
        <f t="shared" si="4"/>
        <v>288.20312500000006</v>
      </c>
      <c r="AB54" s="14"/>
      <c r="AC54" s="14"/>
      <c r="AD54" s="14"/>
      <c r="AE54" s="14"/>
      <c r="AF54" s="14"/>
      <c r="AG54" s="87"/>
      <c r="AH54" s="15"/>
      <c r="AK54" s="14"/>
      <c r="AL54" s="110"/>
      <c r="AM54" s="110"/>
      <c r="AN54" s="110"/>
    </row>
    <row r="55" spans="1:40" x14ac:dyDescent="0.25">
      <c r="D55" s="22"/>
      <c r="E55" s="22"/>
      <c r="F55" s="22"/>
      <c r="G55" s="39"/>
      <c r="H55" s="159">
        <v>42102</v>
      </c>
      <c r="I55" s="132">
        <v>0.54</v>
      </c>
      <c r="J55" s="132">
        <v>1.35</v>
      </c>
      <c r="K55" s="132">
        <v>1.92</v>
      </c>
      <c r="L55" s="132">
        <v>2.5299999999999998</v>
      </c>
      <c r="M55" s="14"/>
      <c r="N55" s="14"/>
      <c r="O55" s="14"/>
      <c r="P55" s="14"/>
      <c r="Q55" s="22"/>
      <c r="R55" s="22"/>
      <c r="S55" s="22"/>
      <c r="T55" s="22"/>
      <c r="U55" s="40"/>
      <c r="V55" s="22"/>
      <c r="W55" s="12" t="s">
        <v>177</v>
      </c>
      <c r="X55" s="121">
        <f t="shared" si="4"/>
        <v>61.265625</v>
      </c>
      <c r="Y55" s="121">
        <f t="shared" si="4"/>
        <v>152.515625</v>
      </c>
      <c r="Z55" s="121">
        <f t="shared" si="4"/>
        <v>216.43750000000003</v>
      </c>
      <c r="AA55" s="121">
        <f t="shared" si="4"/>
        <v>288.20312500000006</v>
      </c>
      <c r="AB55" s="14"/>
      <c r="AC55" s="14"/>
      <c r="AD55" s="14"/>
      <c r="AE55" s="14"/>
      <c r="AF55" s="14"/>
      <c r="AG55" s="87"/>
      <c r="AH55" s="15"/>
      <c r="AK55" s="14"/>
      <c r="AL55" s="110"/>
      <c r="AM55" s="110"/>
      <c r="AN55" s="110"/>
    </row>
    <row r="56" spans="1:40" x14ac:dyDescent="0.25">
      <c r="B56" s="68"/>
      <c r="C56" s="22"/>
      <c r="D56" s="22"/>
      <c r="E56" s="22"/>
      <c r="F56" s="22"/>
      <c r="G56" s="39"/>
      <c r="H56" s="159">
        <v>42103</v>
      </c>
      <c r="I56" s="132">
        <v>0.56000000000000005</v>
      </c>
      <c r="J56" s="132">
        <v>1.4</v>
      </c>
      <c r="K56" s="132">
        <v>1.97</v>
      </c>
      <c r="L56" s="132">
        <v>2.61</v>
      </c>
      <c r="M56" s="14"/>
      <c r="N56" s="14"/>
      <c r="O56" s="14"/>
      <c r="P56" s="14"/>
      <c r="Q56" s="22"/>
      <c r="R56" s="22"/>
      <c r="S56" s="22"/>
      <c r="T56" s="22"/>
      <c r="U56" s="40"/>
      <c r="V56" s="22"/>
      <c r="W56" s="12" t="s">
        <v>179</v>
      </c>
      <c r="X56" s="121">
        <f t="shared" si="4"/>
        <v>61.265625</v>
      </c>
      <c r="Y56" s="121">
        <f t="shared" si="4"/>
        <v>152.515625</v>
      </c>
      <c r="Z56" s="121">
        <f t="shared" si="4"/>
        <v>216.43750000000003</v>
      </c>
      <c r="AA56" s="121">
        <f t="shared" si="4"/>
        <v>288.20312500000006</v>
      </c>
      <c r="AB56" s="14"/>
      <c r="AC56" s="14"/>
      <c r="AD56" s="14"/>
      <c r="AE56" s="14"/>
      <c r="AF56" s="14"/>
      <c r="AG56" s="87"/>
      <c r="AH56" s="15"/>
      <c r="AK56" s="14"/>
      <c r="AL56" s="110"/>
      <c r="AM56" s="110"/>
      <c r="AN56" s="110"/>
    </row>
    <row r="57" spans="1:40" x14ac:dyDescent="0.25">
      <c r="A57" s="14"/>
      <c r="B57" s="22"/>
      <c r="C57" s="22"/>
      <c r="D57" s="22"/>
      <c r="E57" s="22"/>
      <c r="F57" s="22"/>
      <c r="G57" s="39"/>
      <c r="H57" s="159">
        <v>42104</v>
      </c>
      <c r="I57" s="132">
        <v>0.56999999999999995</v>
      </c>
      <c r="J57" s="132">
        <v>1.41</v>
      </c>
      <c r="K57" s="132">
        <v>1.96</v>
      </c>
      <c r="L57" s="132">
        <v>2.58</v>
      </c>
      <c r="M57" s="14"/>
      <c r="N57" s="14"/>
      <c r="O57" s="14"/>
      <c r="P57" s="14"/>
      <c r="Q57" s="22"/>
      <c r="R57" s="22"/>
      <c r="S57" s="22"/>
      <c r="T57" s="22"/>
      <c r="U57" s="40"/>
      <c r="V57" s="22"/>
      <c r="W57" s="12" t="s">
        <v>181</v>
      </c>
      <c r="X57" s="121">
        <f t="shared" si="4"/>
        <v>61.265625</v>
      </c>
      <c r="Y57" s="121">
        <f t="shared" si="4"/>
        <v>152.515625</v>
      </c>
      <c r="Z57" s="121">
        <f t="shared" si="4"/>
        <v>216.43750000000003</v>
      </c>
      <c r="AA57" s="121">
        <f t="shared" si="4"/>
        <v>288.20312500000006</v>
      </c>
      <c r="AB57" s="14"/>
      <c r="AC57" s="14"/>
      <c r="AD57" s="14"/>
      <c r="AE57" s="14"/>
      <c r="AF57" s="14"/>
      <c r="AG57" s="87"/>
      <c r="AH57" s="15"/>
      <c r="AK57" s="14"/>
      <c r="AL57" s="110"/>
      <c r="AM57" s="110"/>
      <c r="AN57" s="110"/>
    </row>
    <row r="58" spans="1:40" ht="15.75" thickBot="1" x14ac:dyDescent="0.3">
      <c r="A58" s="14"/>
      <c r="B58" s="22"/>
      <c r="C58" s="22"/>
      <c r="D58" s="22"/>
      <c r="E58" s="22"/>
      <c r="F58" s="22"/>
      <c r="G58" s="39"/>
      <c r="H58" s="159">
        <v>42107</v>
      </c>
      <c r="I58" s="132">
        <v>0.54</v>
      </c>
      <c r="J58" s="132">
        <v>1.38</v>
      </c>
      <c r="K58" s="132">
        <v>1.94</v>
      </c>
      <c r="L58" s="132">
        <v>2.58</v>
      </c>
      <c r="M58" s="14"/>
      <c r="N58" s="14"/>
      <c r="O58" s="14"/>
      <c r="P58" s="14"/>
      <c r="Q58" s="22"/>
      <c r="R58" s="22"/>
      <c r="S58" s="22"/>
      <c r="T58" s="22"/>
      <c r="U58" s="40"/>
      <c r="V58" s="22"/>
      <c r="W58" s="23" t="s">
        <v>183</v>
      </c>
      <c r="X58" s="160">
        <f t="shared" si="4"/>
        <v>61.265625</v>
      </c>
      <c r="Y58" s="160">
        <f t="shared" si="4"/>
        <v>152.515625</v>
      </c>
      <c r="Z58" s="160">
        <f t="shared" si="4"/>
        <v>216.43750000000003</v>
      </c>
      <c r="AA58" s="160">
        <f t="shared" si="4"/>
        <v>288.20312500000006</v>
      </c>
      <c r="AB58" s="25"/>
      <c r="AC58" s="25"/>
      <c r="AD58" s="25"/>
      <c r="AE58" s="25"/>
      <c r="AF58" s="25"/>
      <c r="AG58" s="161"/>
      <c r="AH58" s="26"/>
      <c r="AK58" s="14"/>
      <c r="AL58" s="110"/>
      <c r="AM58" s="110"/>
      <c r="AN58" s="110"/>
    </row>
    <row r="59" spans="1:40" x14ac:dyDescent="0.25">
      <c r="A59" s="14"/>
      <c r="B59" s="22"/>
      <c r="C59" s="22"/>
      <c r="D59" s="22"/>
      <c r="E59" s="22"/>
      <c r="F59" s="22"/>
      <c r="G59" s="39"/>
      <c r="H59" s="159">
        <v>42108</v>
      </c>
      <c r="I59" s="132">
        <v>0.53</v>
      </c>
      <c r="J59" s="132">
        <v>1.34</v>
      </c>
      <c r="K59" s="132">
        <v>1.9</v>
      </c>
      <c r="L59" s="132">
        <v>2.54</v>
      </c>
      <c r="M59" s="14"/>
      <c r="N59" s="14"/>
      <c r="O59" s="14"/>
      <c r="P59" s="14"/>
      <c r="Q59" s="22"/>
      <c r="R59" s="22"/>
      <c r="S59" s="22"/>
      <c r="T59" s="22"/>
      <c r="U59" s="40"/>
      <c r="V59" s="22"/>
      <c r="AK59" s="14"/>
      <c r="AL59" s="110"/>
      <c r="AM59" s="110"/>
      <c r="AN59" s="110"/>
    </row>
    <row r="60" spans="1:40" x14ac:dyDescent="0.25">
      <c r="A60" s="14"/>
      <c r="B60" s="22"/>
      <c r="C60" s="22"/>
      <c r="D60" s="22"/>
      <c r="E60" s="22"/>
      <c r="F60" s="22"/>
      <c r="G60" s="39"/>
      <c r="H60" s="159">
        <v>42109</v>
      </c>
      <c r="I60" s="132">
        <v>0.51</v>
      </c>
      <c r="J60" s="132">
        <v>1.33</v>
      </c>
      <c r="K60" s="132">
        <v>1.91</v>
      </c>
      <c r="L60" s="132">
        <v>2.5499999999999998</v>
      </c>
      <c r="M60" s="14"/>
      <c r="N60" s="14"/>
      <c r="O60" s="14"/>
      <c r="P60" s="14"/>
      <c r="Q60" s="22"/>
      <c r="R60" s="22"/>
      <c r="S60" s="22"/>
      <c r="T60" s="22"/>
      <c r="U60" s="40"/>
      <c r="V60" s="22"/>
      <c r="AG60" s="69"/>
      <c r="AK60" s="14"/>
      <c r="AL60" s="110"/>
      <c r="AM60" s="110"/>
      <c r="AN60" s="110"/>
    </row>
    <row r="61" spans="1:40" x14ac:dyDescent="0.25">
      <c r="A61" s="14"/>
      <c r="B61" s="22"/>
      <c r="C61" s="22"/>
      <c r="D61" s="22"/>
      <c r="E61" s="22"/>
      <c r="F61" s="22"/>
      <c r="G61" s="39"/>
      <c r="H61" s="159">
        <v>42110</v>
      </c>
      <c r="I61" s="132">
        <v>0.5</v>
      </c>
      <c r="J61" s="132">
        <v>1.31</v>
      </c>
      <c r="K61" s="132">
        <v>1.9</v>
      </c>
      <c r="L61" s="132">
        <v>2.56</v>
      </c>
      <c r="M61" s="14"/>
      <c r="N61" s="14"/>
      <c r="O61" s="14"/>
      <c r="P61" s="14"/>
      <c r="Q61" s="22"/>
      <c r="R61" s="22"/>
      <c r="S61" s="22"/>
      <c r="T61" s="22"/>
      <c r="U61" s="40"/>
      <c r="V61" s="22"/>
      <c r="AG61" s="69"/>
      <c r="AK61" s="14"/>
      <c r="AL61" s="110"/>
      <c r="AM61" s="110"/>
      <c r="AN61" s="110"/>
    </row>
    <row r="62" spans="1:40" x14ac:dyDescent="0.25">
      <c r="A62" s="14"/>
      <c r="B62" s="22"/>
      <c r="C62" s="22"/>
      <c r="D62" s="22"/>
      <c r="E62" s="22"/>
      <c r="F62" s="22"/>
      <c r="G62" s="39"/>
      <c r="H62" s="159">
        <v>42111</v>
      </c>
      <c r="I62" s="132">
        <v>0.51</v>
      </c>
      <c r="J62" s="132">
        <v>1.31</v>
      </c>
      <c r="K62" s="132">
        <v>1.87</v>
      </c>
      <c r="L62" s="132">
        <v>2.5099999999999998</v>
      </c>
      <c r="M62" s="14"/>
      <c r="N62" s="14"/>
      <c r="O62" s="14"/>
      <c r="P62" s="14"/>
      <c r="Q62" s="22"/>
      <c r="R62" s="22"/>
      <c r="S62" s="22"/>
      <c r="T62" s="22"/>
      <c r="U62" s="40"/>
      <c r="V62" s="22"/>
      <c r="AG62" s="69"/>
      <c r="AK62" s="14"/>
      <c r="AL62" s="110"/>
      <c r="AM62" s="110"/>
      <c r="AN62" s="110"/>
    </row>
    <row r="63" spans="1:40" x14ac:dyDescent="0.25">
      <c r="A63" s="14"/>
      <c r="B63" s="22"/>
      <c r="C63" s="22"/>
      <c r="D63" s="22"/>
      <c r="E63" s="22"/>
      <c r="F63" s="22"/>
      <c r="G63" s="39"/>
      <c r="H63" s="159">
        <v>42114</v>
      </c>
      <c r="I63" s="132">
        <v>0.55000000000000004</v>
      </c>
      <c r="J63" s="132">
        <v>1.33</v>
      </c>
      <c r="K63" s="132">
        <v>1.9</v>
      </c>
      <c r="L63" s="132">
        <v>2.56</v>
      </c>
      <c r="M63" s="14"/>
      <c r="N63" s="14"/>
      <c r="O63" s="14"/>
      <c r="P63" s="14"/>
      <c r="Q63" s="22"/>
      <c r="R63" s="22"/>
      <c r="S63" s="22"/>
      <c r="T63" s="22"/>
      <c r="U63" s="40"/>
      <c r="V63" s="22"/>
      <c r="AG63" s="69"/>
      <c r="AK63" s="14"/>
      <c r="AL63" s="110"/>
      <c r="AM63" s="110"/>
      <c r="AN63" s="110"/>
    </row>
    <row r="64" spans="1:40" x14ac:dyDescent="0.25">
      <c r="A64" s="14"/>
      <c r="B64" s="22"/>
      <c r="C64" s="22"/>
      <c r="D64" s="22"/>
      <c r="E64" s="22"/>
      <c r="F64" s="22"/>
      <c r="G64" s="39"/>
      <c r="H64" s="159">
        <v>42115</v>
      </c>
      <c r="I64" s="132">
        <v>0.55000000000000004</v>
      </c>
      <c r="J64" s="132">
        <v>1.35</v>
      </c>
      <c r="K64" s="132">
        <v>1.92</v>
      </c>
      <c r="L64" s="132">
        <v>2.58</v>
      </c>
      <c r="M64" s="14"/>
      <c r="N64" s="14"/>
      <c r="O64" s="14"/>
      <c r="P64" s="14"/>
      <c r="Q64" s="22"/>
      <c r="R64" s="22"/>
      <c r="S64" s="22"/>
      <c r="T64" s="22"/>
      <c r="U64" s="40"/>
      <c r="V64" s="22"/>
      <c r="AG64" s="69"/>
      <c r="AK64" s="14"/>
      <c r="AL64" s="110"/>
      <c r="AM64" s="110"/>
      <c r="AN64" s="110"/>
    </row>
    <row r="65" spans="1:40" x14ac:dyDescent="0.25">
      <c r="A65" s="14"/>
      <c r="B65" s="22"/>
      <c r="C65" s="22"/>
      <c r="D65" s="22"/>
      <c r="E65" s="22"/>
      <c r="F65" s="22"/>
      <c r="G65" s="39"/>
      <c r="H65" s="159">
        <v>42116</v>
      </c>
      <c r="I65" s="132">
        <v>0.56999999999999995</v>
      </c>
      <c r="J65" s="132">
        <v>1.41</v>
      </c>
      <c r="K65" s="132">
        <v>1.99</v>
      </c>
      <c r="L65" s="132">
        <v>2.66</v>
      </c>
      <c r="M65" s="14"/>
      <c r="N65" s="14"/>
      <c r="O65" s="14"/>
      <c r="P65" s="14"/>
      <c r="Q65" s="22"/>
      <c r="R65" s="22"/>
      <c r="S65" s="22"/>
      <c r="T65" s="22"/>
      <c r="U65" s="40"/>
      <c r="V65" s="22"/>
      <c r="AG65" s="69"/>
      <c r="AK65" s="14"/>
      <c r="AL65" s="110"/>
      <c r="AM65" s="110"/>
      <c r="AN65" s="110"/>
    </row>
    <row r="66" spans="1:40" x14ac:dyDescent="0.25">
      <c r="A66" s="14"/>
      <c r="B66" s="22"/>
      <c r="C66" s="22"/>
      <c r="D66" s="22"/>
      <c r="E66" s="22"/>
      <c r="F66" s="22"/>
      <c r="G66" s="39"/>
      <c r="H66" s="159">
        <v>42117</v>
      </c>
      <c r="I66" s="132">
        <v>0.55000000000000004</v>
      </c>
      <c r="J66" s="132">
        <v>1.37</v>
      </c>
      <c r="K66" s="132">
        <v>1.96</v>
      </c>
      <c r="L66" s="132">
        <v>2.63</v>
      </c>
      <c r="M66" s="14"/>
      <c r="N66" s="14"/>
      <c r="O66" s="14"/>
      <c r="P66" s="14"/>
      <c r="Q66" s="22"/>
      <c r="R66" s="22"/>
      <c r="S66" s="22"/>
      <c r="T66" s="22"/>
      <c r="U66" s="40"/>
      <c r="V66" s="22"/>
      <c r="AG66" s="69"/>
      <c r="AK66" s="14"/>
      <c r="AL66" s="110"/>
      <c r="AM66" s="110"/>
      <c r="AN66" s="110"/>
    </row>
    <row r="67" spans="1:40" x14ac:dyDescent="0.25">
      <c r="A67" s="14"/>
      <c r="B67" s="22"/>
      <c r="C67" s="22"/>
      <c r="D67" s="22"/>
      <c r="E67" s="22"/>
      <c r="F67" s="22"/>
      <c r="G67" s="39"/>
      <c r="H67" s="159">
        <v>42118</v>
      </c>
      <c r="I67" s="132">
        <v>0.54</v>
      </c>
      <c r="J67" s="132">
        <v>1.34</v>
      </c>
      <c r="K67" s="132">
        <v>1.93</v>
      </c>
      <c r="L67" s="132">
        <v>2.62</v>
      </c>
      <c r="M67" s="14"/>
      <c r="N67" s="14"/>
      <c r="O67" s="14"/>
      <c r="P67" s="14"/>
      <c r="Q67" s="22"/>
      <c r="R67" s="22"/>
      <c r="S67" s="22"/>
      <c r="T67" s="22"/>
      <c r="U67" s="40"/>
      <c r="V67" s="22"/>
      <c r="AG67" s="69"/>
      <c r="AK67" s="14"/>
      <c r="AL67" s="110"/>
      <c r="AM67" s="110"/>
      <c r="AN67" s="110"/>
    </row>
    <row r="68" spans="1:40" x14ac:dyDescent="0.25">
      <c r="A68" s="14"/>
      <c r="B68" s="22"/>
      <c r="C68" s="22"/>
      <c r="D68" s="22"/>
      <c r="E68" s="22"/>
      <c r="F68" s="22"/>
      <c r="G68" s="39"/>
      <c r="H68" s="159">
        <v>42121</v>
      </c>
      <c r="I68" s="132">
        <v>0.54</v>
      </c>
      <c r="J68" s="132">
        <v>1.36</v>
      </c>
      <c r="K68" s="132">
        <v>1.94</v>
      </c>
      <c r="L68" s="132">
        <v>2.61</v>
      </c>
      <c r="M68" s="14"/>
      <c r="N68" s="14"/>
      <c r="O68" s="14"/>
      <c r="P68" s="14"/>
      <c r="Q68" s="22"/>
      <c r="R68" s="22"/>
      <c r="S68" s="22"/>
      <c r="T68" s="22"/>
      <c r="U68" s="40"/>
      <c r="V68" s="22"/>
      <c r="AG68" s="69"/>
      <c r="AK68" s="14"/>
      <c r="AL68" s="110"/>
      <c r="AM68" s="110"/>
      <c r="AN68" s="110"/>
    </row>
    <row r="69" spans="1:40" x14ac:dyDescent="0.25">
      <c r="A69" s="14"/>
      <c r="B69" s="22"/>
      <c r="C69" s="22"/>
      <c r="D69" s="22"/>
      <c r="E69" s="22"/>
      <c r="F69" s="22"/>
      <c r="G69" s="39"/>
      <c r="H69" s="159">
        <v>42122</v>
      </c>
      <c r="I69" s="132">
        <v>0.56000000000000005</v>
      </c>
      <c r="J69" s="132">
        <v>1.39</v>
      </c>
      <c r="K69" s="132">
        <v>2</v>
      </c>
      <c r="L69" s="132">
        <v>2.68</v>
      </c>
      <c r="M69" s="14"/>
      <c r="N69" s="14"/>
      <c r="O69" s="14"/>
      <c r="P69" s="14"/>
      <c r="Q69" s="22"/>
      <c r="R69" s="22"/>
      <c r="S69" s="22"/>
      <c r="T69" s="22"/>
      <c r="U69" s="40"/>
      <c r="V69" s="22"/>
      <c r="AG69" s="69"/>
      <c r="AK69" s="14"/>
      <c r="AL69" s="110"/>
      <c r="AM69" s="110"/>
      <c r="AN69" s="110"/>
    </row>
    <row r="70" spans="1:40" x14ac:dyDescent="0.25">
      <c r="A70" s="14"/>
      <c r="B70" s="22"/>
      <c r="C70" s="22"/>
      <c r="D70" s="22"/>
      <c r="E70" s="22"/>
      <c r="F70" s="22"/>
      <c r="G70" s="39"/>
      <c r="H70" s="159">
        <v>42123</v>
      </c>
      <c r="I70" s="132">
        <v>0.56000000000000005</v>
      </c>
      <c r="J70" s="132">
        <v>1.43</v>
      </c>
      <c r="K70" s="132">
        <v>2.06</v>
      </c>
      <c r="L70" s="132">
        <v>2.76</v>
      </c>
      <c r="M70" s="14"/>
      <c r="N70" s="14"/>
      <c r="O70" s="14"/>
      <c r="P70" s="14"/>
      <c r="Q70" s="22"/>
      <c r="R70" s="22"/>
      <c r="S70" s="22"/>
      <c r="T70" s="22"/>
      <c r="U70" s="40"/>
      <c r="V70" s="22"/>
      <c r="AG70" s="69"/>
      <c r="AK70" s="14"/>
      <c r="AL70" s="110"/>
      <c r="AM70" s="110"/>
      <c r="AN70" s="110"/>
    </row>
    <row r="71" spans="1:40" x14ac:dyDescent="0.25">
      <c r="A71" s="14"/>
      <c r="B71" s="22"/>
      <c r="C71" s="22"/>
      <c r="D71" s="22"/>
      <c r="E71" s="22"/>
      <c r="F71" s="22"/>
      <c r="G71" s="39"/>
      <c r="H71" s="159">
        <v>42124</v>
      </c>
      <c r="I71" s="132">
        <v>0.57999999999999996</v>
      </c>
      <c r="J71" s="132">
        <v>1.43</v>
      </c>
      <c r="K71" s="132">
        <v>2.0499999999999998</v>
      </c>
      <c r="L71" s="132">
        <v>2.75</v>
      </c>
      <c r="M71" s="14"/>
      <c r="N71" s="14"/>
      <c r="O71" s="14"/>
      <c r="P71" s="14"/>
      <c r="Q71" s="22"/>
      <c r="R71" s="22"/>
      <c r="S71" s="22"/>
      <c r="T71" s="22"/>
      <c r="U71" s="40"/>
      <c r="V71" s="22"/>
      <c r="AG71" s="69"/>
      <c r="AK71" s="14"/>
      <c r="AL71" s="110"/>
      <c r="AM71" s="110"/>
      <c r="AN71" s="110"/>
    </row>
    <row r="72" spans="1:40" x14ac:dyDescent="0.25">
      <c r="A72" s="14"/>
      <c r="B72" s="22"/>
      <c r="C72" s="22"/>
      <c r="D72" s="22"/>
      <c r="E72" s="22"/>
      <c r="F72" s="22"/>
      <c r="G72" s="39"/>
      <c r="H72" s="159">
        <v>42125</v>
      </c>
      <c r="I72" s="132">
        <v>0.6</v>
      </c>
      <c r="J72" s="132">
        <v>1.5</v>
      </c>
      <c r="K72" s="132">
        <v>2.12</v>
      </c>
      <c r="L72" s="132">
        <v>2.82</v>
      </c>
      <c r="M72" s="14"/>
      <c r="N72" s="14"/>
      <c r="O72" s="14"/>
      <c r="P72" s="14"/>
      <c r="Q72" s="22"/>
      <c r="R72" s="22"/>
      <c r="S72" s="22"/>
      <c r="T72" s="22"/>
      <c r="U72" s="40"/>
      <c r="V72" s="22"/>
      <c r="AG72" s="69"/>
      <c r="AK72" s="14"/>
      <c r="AL72" s="110"/>
      <c r="AM72" s="110"/>
      <c r="AN72" s="110"/>
    </row>
    <row r="73" spans="1:40" x14ac:dyDescent="0.25">
      <c r="A73" s="14"/>
      <c r="B73" s="22"/>
      <c r="C73" s="22"/>
      <c r="D73" s="22"/>
      <c r="E73" s="22"/>
      <c r="F73" s="22"/>
      <c r="G73" s="39"/>
      <c r="H73" s="159">
        <v>42128</v>
      </c>
      <c r="I73" s="132">
        <v>0.6</v>
      </c>
      <c r="J73" s="132">
        <v>1.51</v>
      </c>
      <c r="K73" s="132">
        <v>2.16</v>
      </c>
      <c r="L73" s="132">
        <v>2.88</v>
      </c>
      <c r="M73" s="14"/>
      <c r="N73" s="14"/>
      <c r="O73" s="14"/>
      <c r="P73" s="14"/>
      <c r="Q73" s="22"/>
      <c r="R73" s="22"/>
      <c r="S73" s="22"/>
      <c r="T73" s="22"/>
      <c r="U73" s="40"/>
      <c r="V73" s="22"/>
      <c r="AG73" s="69"/>
      <c r="AK73" s="14"/>
      <c r="AL73" s="110"/>
      <c r="AM73" s="110"/>
      <c r="AN73" s="110"/>
    </row>
    <row r="74" spans="1:40" x14ac:dyDescent="0.25">
      <c r="A74" s="14"/>
      <c r="B74" s="22"/>
      <c r="C74" s="22"/>
      <c r="D74" s="22"/>
      <c r="E74" s="22"/>
      <c r="F74" s="22"/>
      <c r="G74" s="39"/>
      <c r="H74" s="159">
        <v>42129</v>
      </c>
      <c r="I74" s="132">
        <v>0.62</v>
      </c>
      <c r="J74" s="132">
        <v>1.54</v>
      </c>
      <c r="K74" s="132">
        <v>2.19</v>
      </c>
      <c r="L74" s="132">
        <v>2.9</v>
      </c>
      <c r="M74" s="14"/>
      <c r="N74" s="14"/>
      <c r="O74" s="14"/>
      <c r="P74" s="14"/>
      <c r="Q74" s="22"/>
      <c r="R74" s="22"/>
      <c r="S74" s="22"/>
      <c r="T74" s="22"/>
      <c r="U74" s="40"/>
      <c r="V74" s="22"/>
      <c r="AG74" s="69"/>
      <c r="AK74" s="14"/>
      <c r="AL74" s="110"/>
      <c r="AM74" s="110"/>
      <c r="AN74" s="110"/>
    </row>
    <row r="75" spans="1:40" x14ac:dyDescent="0.25">
      <c r="A75" s="14"/>
      <c r="B75" s="22"/>
      <c r="C75" s="22"/>
      <c r="D75" s="22"/>
      <c r="E75" s="22"/>
      <c r="F75" s="22"/>
      <c r="G75" s="39"/>
      <c r="H75" s="159">
        <v>42130</v>
      </c>
      <c r="I75" s="132">
        <v>0.65</v>
      </c>
      <c r="J75" s="132">
        <v>1.58</v>
      </c>
      <c r="K75" s="132">
        <v>2.25</v>
      </c>
      <c r="L75" s="132">
        <v>2.98</v>
      </c>
      <c r="M75" s="14"/>
      <c r="N75" s="14"/>
      <c r="O75" s="14"/>
      <c r="P75" s="14"/>
      <c r="Q75" s="22"/>
      <c r="R75" s="22"/>
      <c r="S75" s="22"/>
      <c r="T75" s="22"/>
      <c r="U75" s="40"/>
      <c r="V75" s="22"/>
      <c r="AG75" s="69"/>
      <c r="AK75" s="14"/>
      <c r="AL75" s="110"/>
      <c r="AM75" s="110"/>
      <c r="AN75" s="110"/>
    </row>
    <row r="76" spans="1:40" x14ac:dyDescent="0.25">
      <c r="A76" s="14"/>
      <c r="B76" s="22"/>
      <c r="C76" s="22"/>
      <c r="D76" s="22"/>
      <c r="E76" s="22"/>
      <c r="F76" s="22"/>
      <c r="G76" s="39"/>
      <c r="H76" s="159">
        <v>42131</v>
      </c>
      <c r="I76" s="132">
        <v>0.63</v>
      </c>
      <c r="J76" s="132">
        <v>1.55</v>
      </c>
      <c r="K76" s="132">
        <v>2.1800000000000002</v>
      </c>
      <c r="L76" s="132">
        <v>2.9</v>
      </c>
      <c r="M76" s="14"/>
      <c r="N76" s="14"/>
      <c r="O76" s="14"/>
      <c r="P76" s="14"/>
      <c r="Q76" s="22"/>
      <c r="R76" s="22"/>
      <c r="S76" s="22"/>
      <c r="T76" s="22"/>
      <c r="U76" s="40"/>
      <c r="V76" s="22"/>
      <c r="AG76" s="69"/>
      <c r="AK76" s="14"/>
      <c r="AL76" s="110"/>
      <c r="AM76" s="110"/>
      <c r="AN76" s="110"/>
    </row>
    <row r="77" spans="1:40" x14ac:dyDescent="0.25">
      <c r="A77" s="14"/>
      <c r="B77" s="22"/>
      <c r="C77" s="22"/>
      <c r="D77" s="22"/>
      <c r="E77" s="22"/>
      <c r="F77" s="22"/>
      <c r="G77" s="39"/>
      <c r="H77" s="159">
        <v>42132</v>
      </c>
      <c r="I77" s="132">
        <v>0.59</v>
      </c>
      <c r="J77" s="132">
        <v>1.5</v>
      </c>
      <c r="K77" s="132">
        <v>2.16</v>
      </c>
      <c r="L77" s="132">
        <v>2.9</v>
      </c>
      <c r="M77" s="14"/>
      <c r="N77" s="14"/>
      <c r="O77" s="14"/>
      <c r="P77" s="14"/>
      <c r="Q77" s="22"/>
      <c r="R77" s="22"/>
      <c r="S77" s="22"/>
      <c r="T77" s="22"/>
      <c r="U77" s="40"/>
      <c r="V77" s="22"/>
      <c r="AG77" s="69"/>
      <c r="AK77" s="14"/>
      <c r="AL77" s="110"/>
      <c r="AM77" s="110"/>
      <c r="AN77" s="110"/>
    </row>
    <row r="78" spans="1:40" x14ac:dyDescent="0.25">
      <c r="A78" s="14"/>
      <c r="B78" s="22"/>
      <c r="C78" s="22"/>
      <c r="D78" s="22"/>
      <c r="E78" s="22"/>
      <c r="F78" s="22"/>
      <c r="G78" s="39"/>
      <c r="H78" s="159">
        <v>42135</v>
      </c>
      <c r="I78" s="132">
        <v>0.62</v>
      </c>
      <c r="J78" s="132">
        <v>1.59</v>
      </c>
      <c r="K78" s="132">
        <v>2.2799999999999998</v>
      </c>
      <c r="L78" s="132">
        <v>3.03</v>
      </c>
      <c r="M78" s="14"/>
      <c r="N78" s="14"/>
      <c r="O78" s="14"/>
      <c r="P78" s="14"/>
      <c r="Q78" s="22"/>
      <c r="R78" s="22"/>
      <c r="S78" s="22"/>
      <c r="T78" s="22"/>
      <c r="U78" s="40"/>
      <c r="V78" s="22"/>
      <c r="AG78" s="69"/>
      <c r="AK78" s="14"/>
      <c r="AL78" s="110"/>
      <c r="AM78" s="110"/>
      <c r="AN78" s="110"/>
    </row>
    <row r="79" spans="1:40" x14ac:dyDescent="0.25">
      <c r="A79" s="14"/>
      <c r="B79" s="22"/>
      <c r="C79" s="22"/>
      <c r="D79" s="22"/>
      <c r="E79" s="22"/>
      <c r="F79" s="22"/>
      <c r="G79" s="39"/>
      <c r="H79" s="159">
        <v>42136</v>
      </c>
      <c r="I79" s="132">
        <v>0.61</v>
      </c>
      <c r="J79" s="132">
        <v>1.58</v>
      </c>
      <c r="K79" s="132">
        <v>2.2799999999999998</v>
      </c>
      <c r="L79" s="132">
        <v>3.02</v>
      </c>
      <c r="M79" s="14"/>
      <c r="N79" s="14"/>
      <c r="O79" s="14"/>
      <c r="P79" s="14"/>
      <c r="Q79" s="22"/>
      <c r="R79" s="22"/>
      <c r="S79" s="22"/>
      <c r="T79" s="22"/>
      <c r="U79" s="40"/>
      <c r="V79" s="22"/>
      <c r="AG79" s="69"/>
      <c r="AK79" s="14"/>
      <c r="AL79" s="110"/>
      <c r="AM79" s="110"/>
      <c r="AN79" s="110"/>
    </row>
    <row r="80" spans="1:40" x14ac:dyDescent="0.25">
      <c r="A80" s="14"/>
      <c r="B80" s="22"/>
      <c r="C80" s="22"/>
      <c r="D80" s="22"/>
      <c r="E80" s="22"/>
      <c r="F80" s="22"/>
      <c r="G80" s="39"/>
      <c r="H80" s="159">
        <v>42137</v>
      </c>
      <c r="I80" s="132">
        <v>0.59</v>
      </c>
      <c r="J80" s="132">
        <v>1.57</v>
      </c>
      <c r="K80" s="132">
        <v>2.27</v>
      </c>
      <c r="L80" s="132">
        <v>3.07</v>
      </c>
      <c r="M80" s="14"/>
      <c r="N80" s="14"/>
      <c r="O80" s="14"/>
      <c r="P80" s="14"/>
      <c r="Q80" s="22"/>
      <c r="R80" s="22"/>
      <c r="S80" s="22"/>
      <c r="T80" s="22"/>
      <c r="U80" s="40"/>
      <c r="V80" s="22"/>
      <c r="AG80" s="69"/>
      <c r="AK80" s="14"/>
      <c r="AL80" s="110"/>
      <c r="AM80" s="110"/>
      <c r="AN80" s="110"/>
    </row>
    <row r="81" spans="1:40" x14ac:dyDescent="0.25">
      <c r="A81" s="14"/>
      <c r="B81" s="22"/>
      <c r="C81" s="22"/>
      <c r="D81" s="22"/>
      <c r="E81" s="22"/>
      <c r="F81" s="22"/>
      <c r="G81" s="39"/>
      <c r="H81" s="159">
        <v>42138</v>
      </c>
      <c r="I81" s="132">
        <v>0.56000000000000005</v>
      </c>
      <c r="J81" s="132">
        <v>1.51</v>
      </c>
      <c r="K81" s="132">
        <v>2.23</v>
      </c>
      <c r="L81" s="132">
        <v>3.03</v>
      </c>
      <c r="M81" s="14"/>
      <c r="N81" s="14"/>
      <c r="O81" s="14"/>
      <c r="P81" s="14"/>
      <c r="Q81" s="22"/>
      <c r="R81" s="22"/>
      <c r="S81" s="22"/>
      <c r="T81" s="22"/>
      <c r="U81" s="40"/>
      <c r="V81" s="22"/>
      <c r="AG81" s="69"/>
      <c r="AK81" s="14"/>
      <c r="AL81" s="110"/>
      <c r="AM81" s="110"/>
      <c r="AN81" s="110"/>
    </row>
    <row r="82" spans="1:40" x14ac:dyDescent="0.25">
      <c r="A82" s="14"/>
      <c r="B82" s="22"/>
      <c r="C82" s="22"/>
      <c r="D82" s="22"/>
      <c r="E82" s="22"/>
      <c r="F82" s="22"/>
      <c r="G82" s="39"/>
      <c r="H82" s="159">
        <v>42139</v>
      </c>
      <c r="I82" s="132">
        <v>0.55000000000000004</v>
      </c>
      <c r="J82" s="132">
        <v>1.46</v>
      </c>
      <c r="K82" s="132">
        <v>2.14</v>
      </c>
      <c r="L82" s="132">
        <v>2.93</v>
      </c>
      <c r="M82" s="14"/>
      <c r="N82" s="14"/>
      <c r="O82" s="14"/>
      <c r="P82" s="14"/>
      <c r="Q82" s="22"/>
      <c r="R82" s="22"/>
      <c r="S82" s="22"/>
      <c r="T82" s="22"/>
      <c r="U82" s="40"/>
      <c r="V82" s="22"/>
      <c r="AG82" s="69"/>
      <c r="AK82" s="14"/>
      <c r="AL82" s="110"/>
      <c r="AM82" s="110"/>
      <c r="AN82" s="110"/>
    </row>
    <row r="83" spans="1:40" x14ac:dyDescent="0.25">
      <c r="A83" s="14"/>
      <c r="B83" s="22"/>
      <c r="C83" s="22"/>
      <c r="D83" s="22"/>
      <c r="E83" s="22"/>
      <c r="F83" s="22"/>
      <c r="G83" s="39"/>
      <c r="H83" s="159">
        <v>42142</v>
      </c>
      <c r="I83" s="132">
        <v>0.57999999999999996</v>
      </c>
      <c r="J83" s="132">
        <v>1.54</v>
      </c>
      <c r="K83" s="132">
        <v>2.23</v>
      </c>
      <c r="L83" s="132">
        <v>3.02</v>
      </c>
      <c r="M83" s="14"/>
      <c r="N83" s="14"/>
      <c r="O83" s="14"/>
      <c r="P83" s="14"/>
      <c r="Q83" s="22"/>
      <c r="R83" s="22"/>
      <c r="S83" s="22"/>
      <c r="T83" s="22"/>
      <c r="U83" s="40"/>
      <c r="V83" s="22"/>
      <c r="AG83" s="69"/>
      <c r="AK83" s="14"/>
      <c r="AL83" s="110"/>
      <c r="AM83" s="110"/>
      <c r="AN83" s="110"/>
    </row>
    <row r="84" spans="1:40" x14ac:dyDescent="0.25">
      <c r="A84" s="14"/>
      <c r="B84" s="22"/>
      <c r="C84" s="22"/>
      <c r="D84" s="22"/>
      <c r="E84" s="22"/>
      <c r="F84" s="22"/>
      <c r="G84" s="39"/>
      <c r="H84" s="159">
        <v>42143</v>
      </c>
      <c r="I84" s="132">
        <v>0.63</v>
      </c>
      <c r="J84" s="132">
        <v>1.6</v>
      </c>
      <c r="K84" s="132">
        <v>2.27</v>
      </c>
      <c r="L84" s="132">
        <v>3.05</v>
      </c>
      <c r="M84" s="14"/>
      <c r="N84" s="14"/>
      <c r="O84" s="14"/>
      <c r="P84" s="14"/>
      <c r="Q84" s="22"/>
      <c r="R84" s="22"/>
      <c r="S84" s="22"/>
      <c r="T84" s="22"/>
      <c r="U84" s="40"/>
      <c r="V84" s="22"/>
      <c r="AG84" s="69"/>
      <c r="AK84" s="14"/>
      <c r="AL84" s="110"/>
      <c r="AM84" s="110"/>
      <c r="AN84" s="110"/>
    </row>
    <row r="85" spans="1:40" x14ac:dyDescent="0.25">
      <c r="A85" s="14"/>
      <c r="B85" s="22"/>
      <c r="C85" s="22"/>
      <c r="D85" s="22"/>
      <c r="E85" s="22"/>
      <c r="F85" s="22"/>
      <c r="G85" s="39"/>
      <c r="H85" s="159">
        <v>42144</v>
      </c>
      <c r="I85" s="132">
        <v>0.6</v>
      </c>
      <c r="J85" s="132">
        <v>1.57</v>
      </c>
      <c r="K85" s="132">
        <v>2.2599999999999998</v>
      </c>
      <c r="L85" s="132">
        <v>3.06</v>
      </c>
      <c r="M85" s="14"/>
      <c r="N85" s="14"/>
      <c r="O85" s="14"/>
      <c r="P85" s="14"/>
      <c r="Q85" s="22"/>
      <c r="R85" s="22"/>
      <c r="S85" s="22"/>
      <c r="T85" s="22"/>
      <c r="U85" s="40"/>
      <c r="V85" s="22"/>
      <c r="AG85" s="69"/>
      <c r="AK85" s="14"/>
      <c r="AL85" s="110"/>
      <c r="AM85" s="110"/>
      <c r="AN85" s="110"/>
    </row>
    <row r="86" spans="1:40" x14ac:dyDescent="0.25">
      <c r="A86" s="14"/>
      <c r="B86" s="22"/>
      <c r="C86" s="22"/>
      <c r="D86" s="22"/>
      <c r="E86" s="22"/>
      <c r="F86" s="22"/>
      <c r="G86" s="39"/>
      <c r="H86" s="159">
        <v>42145</v>
      </c>
      <c r="I86" s="132">
        <v>0.6</v>
      </c>
      <c r="J86" s="132">
        <v>1.53</v>
      </c>
      <c r="K86" s="132">
        <v>2.19</v>
      </c>
      <c r="L86" s="132">
        <v>2.98</v>
      </c>
      <c r="M86" s="14"/>
      <c r="N86" s="14"/>
      <c r="O86" s="14"/>
      <c r="P86" s="14"/>
      <c r="Q86" s="22"/>
      <c r="R86" s="22"/>
      <c r="S86" s="22"/>
      <c r="T86" s="22"/>
      <c r="U86" s="40"/>
      <c r="V86" s="22"/>
      <c r="AG86" s="69"/>
      <c r="AK86" s="14"/>
      <c r="AL86" s="110"/>
      <c r="AM86" s="110"/>
      <c r="AN86" s="110"/>
    </row>
    <row r="87" spans="1:40" x14ac:dyDescent="0.25">
      <c r="A87" s="14"/>
      <c r="B87" s="22"/>
      <c r="C87" s="22"/>
      <c r="D87" s="22"/>
      <c r="E87" s="22"/>
      <c r="F87" s="22"/>
      <c r="G87" s="39"/>
      <c r="H87" s="159">
        <v>42146</v>
      </c>
      <c r="I87" s="132">
        <v>0.64</v>
      </c>
      <c r="J87" s="132">
        <v>1.57</v>
      </c>
      <c r="K87" s="132">
        <v>2.21</v>
      </c>
      <c r="L87" s="132">
        <v>2.99</v>
      </c>
      <c r="M87" s="14"/>
      <c r="N87" s="14"/>
      <c r="O87" s="14"/>
      <c r="P87" s="14"/>
      <c r="Q87" s="22"/>
      <c r="R87" s="22"/>
      <c r="S87" s="22"/>
      <c r="T87" s="22"/>
      <c r="U87" s="40"/>
      <c r="V87" s="22"/>
      <c r="AG87" s="69"/>
      <c r="AK87" s="14"/>
      <c r="AL87" s="110"/>
      <c r="AM87" s="110"/>
      <c r="AN87" s="110"/>
    </row>
    <row r="88" spans="1:40" x14ac:dyDescent="0.25">
      <c r="A88" s="14"/>
      <c r="B88" s="22"/>
      <c r="C88" s="22"/>
      <c r="D88" s="22"/>
      <c r="E88" s="22"/>
      <c r="F88" s="22"/>
      <c r="G88" s="39"/>
      <c r="H88" s="159">
        <v>42149</v>
      </c>
      <c r="I88" s="132" t="s">
        <v>191</v>
      </c>
      <c r="J88" s="132" t="s">
        <v>191</v>
      </c>
      <c r="K88" s="132" t="s">
        <v>191</v>
      </c>
      <c r="L88" s="132" t="s">
        <v>191</v>
      </c>
      <c r="M88" s="14"/>
      <c r="N88" s="14"/>
      <c r="O88" s="14"/>
      <c r="P88" s="14"/>
      <c r="Q88" s="22"/>
      <c r="R88" s="22"/>
      <c r="S88" s="22"/>
      <c r="T88" s="22"/>
      <c r="U88" s="40"/>
      <c r="V88" s="22"/>
      <c r="AG88" s="69"/>
      <c r="AK88" s="14"/>
      <c r="AL88" s="110"/>
      <c r="AM88" s="110"/>
      <c r="AN88" s="110"/>
    </row>
    <row r="89" spans="1:40" x14ac:dyDescent="0.25">
      <c r="A89" s="14"/>
      <c r="B89" s="22"/>
      <c r="C89" s="22"/>
      <c r="D89" s="22"/>
      <c r="E89" s="22"/>
      <c r="F89" s="22"/>
      <c r="G89" s="39"/>
      <c r="H89" s="159">
        <v>42150</v>
      </c>
      <c r="I89" s="132">
        <v>0.64</v>
      </c>
      <c r="J89" s="132">
        <v>1.54</v>
      </c>
      <c r="K89" s="132">
        <v>2.14</v>
      </c>
      <c r="L89" s="132">
        <v>2.89</v>
      </c>
      <c r="M89" s="14"/>
      <c r="N89" s="14"/>
      <c r="O89" s="14"/>
      <c r="P89" s="14"/>
      <c r="Q89" s="22"/>
      <c r="R89" s="22"/>
      <c r="S89" s="22"/>
      <c r="T89" s="22"/>
      <c r="U89" s="40"/>
      <c r="V89" s="22"/>
      <c r="AG89" s="69"/>
      <c r="AK89" s="14"/>
      <c r="AL89" s="110"/>
      <c r="AM89" s="110"/>
      <c r="AN89" s="110"/>
    </row>
    <row r="90" spans="1:40" x14ac:dyDescent="0.25">
      <c r="A90" s="14"/>
      <c r="B90" s="22"/>
      <c r="C90" s="22"/>
      <c r="D90" s="22"/>
      <c r="E90" s="22"/>
      <c r="F90" s="22"/>
      <c r="G90" s="39"/>
      <c r="H90" s="159">
        <v>42151</v>
      </c>
      <c r="I90" s="132">
        <v>0.64</v>
      </c>
      <c r="J90" s="132">
        <v>1.53</v>
      </c>
      <c r="K90" s="132">
        <v>2.14</v>
      </c>
      <c r="L90" s="132">
        <v>2.88</v>
      </c>
      <c r="M90" s="14"/>
      <c r="N90" s="14"/>
      <c r="O90" s="14"/>
      <c r="P90" s="14"/>
      <c r="Q90" s="22"/>
      <c r="R90" s="22"/>
      <c r="S90" s="22"/>
      <c r="T90" s="22"/>
      <c r="U90" s="40"/>
      <c r="V90" s="22"/>
      <c r="AG90" s="69"/>
      <c r="AK90" s="14"/>
      <c r="AL90" s="110"/>
      <c r="AM90" s="110"/>
      <c r="AN90" s="110"/>
    </row>
    <row r="91" spans="1:40" x14ac:dyDescent="0.25">
      <c r="A91" s="14"/>
      <c r="B91" s="22"/>
      <c r="C91" s="22"/>
      <c r="D91" s="22"/>
      <c r="E91" s="22"/>
      <c r="F91" s="22"/>
      <c r="G91" s="39"/>
      <c r="H91" s="159">
        <v>42152</v>
      </c>
      <c r="I91" s="132">
        <v>0.62</v>
      </c>
      <c r="J91" s="132">
        <v>1.51</v>
      </c>
      <c r="K91" s="132">
        <v>2.13</v>
      </c>
      <c r="L91" s="132">
        <v>2.89</v>
      </c>
      <c r="M91" s="14"/>
      <c r="N91" s="14"/>
      <c r="O91" s="14"/>
      <c r="P91" s="14"/>
      <c r="Q91" s="22"/>
      <c r="R91" s="22"/>
      <c r="S91" s="22"/>
      <c r="T91" s="22"/>
      <c r="U91" s="40"/>
      <c r="V91" s="22"/>
      <c r="AG91" s="69"/>
      <c r="AK91" s="14"/>
      <c r="AL91" s="110"/>
      <c r="AM91" s="110"/>
      <c r="AN91" s="110"/>
    </row>
    <row r="92" spans="1:40" x14ac:dyDescent="0.25">
      <c r="A92" s="14"/>
      <c r="B92" s="22"/>
      <c r="C92" s="22"/>
      <c r="D92" s="22"/>
      <c r="E92" s="22"/>
      <c r="F92" s="22"/>
      <c r="G92" s="39"/>
      <c r="H92" s="159">
        <v>42153</v>
      </c>
      <c r="I92" s="132">
        <v>0.61</v>
      </c>
      <c r="J92" s="132">
        <v>1.49</v>
      </c>
      <c r="K92" s="132">
        <v>2.12</v>
      </c>
      <c r="L92" s="132">
        <v>2.88</v>
      </c>
      <c r="M92" s="14"/>
      <c r="N92" s="14"/>
      <c r="O92" s="14"/>
      <c r="P92" s="14"/>
      <c r="Q92" s="22"/>
      <c r="R92" s="22"/>
      <c r="S92" s="22"/>
      <c r="T92" s="22"/>
      <c r="U92" s="40"/>
      <c r="V92" s="22"/>
      <c r="AG92" s="69"/>
      <c r="AK92" s="14"/>
      <c r="AL92" s="110"/>
      <c r="AM92" s="110"/>
      <c r="AN92" s="110"/>
    </row>
    <row r="93" spans="1:40" x14ac:dyDescent="0.25">
      <c r="A93" s="14"/>
      <c r="B93" s="22"/>
      <c r="C93" s="22"/>
      <c r="D93" s="22"/>
      <c r="E93" s="22"/>
      <c r="F93" s="22"/>
      <c r="G93" s="39"/>
      <c r="H93" s="159">
        <v>42156</v>
      </c>
      <c r="I93" s="132">
        <v>0.64</v>
      </c>
      <c r="J93" s="132">
        <v>1.55</v>
      </c>
      <c r="K93" s="132">
        <v>2.19</v>
      </c>
      <c r="L93" s="132">
        <v>2.94</v>
      </c>
      <c r="M93" s="14"/>
      <c r="N93" s="14"/>
      <c r="O93" s="14"/>
      <c r="P93" s="14"/>
      <c r="Q93" s="22"/>
      <c r="R93" s="22"/>
      <c r="S93" s="22"/>
      <c r="T93" s="22"/>
      <c r="U93" s="40"/>
      <c r="V93" s="22"/>
      <c r="AG93" s="69"/>
      <c r="AK93" s="14"/>
      <c r="AL93" s="110"/>
      <c r="AM93" s="110"/>
      <c r="AN93" s="110"/>
    </row>
    <row r="94" spans="1:40" x14ac:dyDescent="0.25">
      <c r="A94" s="14"/>
      <c r="B94" s="22"/>
      <c r="C94" s="22"/>
      <c r="D94" s="22"/>
      <c r="E94" s="22"/>
      <c r="F94" s="22"/>
      <c r="G94" s="39"/>
      <c r="H94" s="159">
        <v>42157</v>
      </c>
      <c r="I94" s="132">
        <v>0.64</v>
      </c>
      <c r="J94" s="132">
        <v>1.61</v>
      </c>
      <c r="K94" s="132">
        <v>2.27</v>
      </c>
      <c r="L94" s="132">
        <v>3.02</v>
      </c>
      <c r="M94" s="14"/>
      <c r="N94" s="14"/>
      <c r="O94" s="14"/>
      <c r="P94" s="14"/>
      <c r="Q94" s="22"/>
      <c r="R94" s="22"/>
      <c r="S94" s="22"/>
      <c r="T94" s="22"/>
      <c r="U94" s="40"/>
      <c r="V94" s="22"/>
      <c r="AG94" s="69"/>
      <c r="AK94" s="14"/>
      <c r="AL94" s="110"/>
      <c r="AM94" s="110"/>
      <c r="AN94" s="110"/>
    </row>
    <row r="95" spans="1:40" x14ac:dyDescent="0.25">
      <c r="A95" s="14"/>
      <c r="B95" s="22"/>
      <c r="C95" s="22"/>
      <c r="D95" s="22"/>
      <c r="E95" s="22"/>
      <c r="F95" s="22"/>
      <c r="G95" s="39"/>
      <c r="H95" s="159">
        <v>42158</v>
      </c>
      <c r="I95" s="132">
        <v>0.69</v>
      </c>
      <c r="J95" s="132">
        <v>1.69</v>
      </c>
      <c r="K95" s="132">
        <v>2.38</v>
      </c>
      <c r="L95" s="132">
        <v>3.11</v>
      </c>
      <c r="M95" s="14"/>
      <c r="N95" s="14"/>
      <c r="O95" s="14"/>
      <c r="P95" s="14"/>
      <c r="Q95" s="22"/>
      <c r="R95" s="22"/>
      <c r="S95" s="22"/>
      <c r="T95" s="22"/>
      <c r="U95" s="40"/>
      <c r="V95" s="22"/>
      <c r="AG95" s="69"/>
      <c r="AK95" s="14"/>
      <c r="AL95" s="110"/>
      <c r="AM95" s="110"/>
      <c r="AN95" s="110"/>
    </row>
    <row r="96" spans="1:40" x14ac:dyDescent="0.25">
      <c r="A96" s="14"/>
      <c r="B96" s="22"/>
      <c r="C96" s="22"/>
      <c r="D96" s="22"/>
      <c r="E96" s="22"/>
      <c r="F96" s="22"/>
      <c r="G96" s="39"/>
      <c r="H96" s="159">
        <v>42159</v>
      </c>
      <c r="I96" s="132">
        <v>0.66</v>
      </c>
      <c r="J96" s="132">
        <v>1.65</v>
      </c>
      <c r="K96" s="132">
        <v>2.31</v>
      </c>
      <c r="L96" s="132">
        <v>3.03</v>
      </c>
      <c r="M96" s="14"/>
      <c r="N96" s="14"/>
      <c r="O96" s="14"/>
      <c r="P96" s="14"/>
      <c r="Q96" s="22"/>
      <c r="R96" s="22"/>
      <c r="S96" s="22"/>
      <c r="T96" s="22"/>
      <c r="U96" s="40"/>
      <c r="V96" s="22"/>
      <c r="AG96" s="69"/>
      <c r="AK96" s="14"/>
      <c r="AL96" s="110"/>
      <c r="AM96" s="110"/>
      <c r="AN96" s="110"/>
    </row>
    <row r="97" spans="1:40" x14ac:dyDescent="0.25">
      <c r="A97" s="14"/>
      <c r="B97" s="22"/>
      <c r="C97" s="22"/>
      <c r="D97" s="22"/>
      <c r="E97" s="22"/>
      <c r="F97" s="22"/>
      <c r="G97" s="39"/>
      <c r="H97" s="159">
        <v>42160</v>
      </c>
      <c r="I97" s="132">
        <v>0.73</v>
      </c>
      <c r="J97" s="132">
        <v>1.75</v>
      </c>
      <c r="K97" s="132">
        <v>2.41</v>
      </c>
      <c r="L97" s="132">
        <v>3.11</v>
      </c>
      <c r="M97" s="14"/>
      <c r="N97" s="14"/>
      <c r="O97" s="14"/>
      <c r="P97" s="14"/>
      <c r="Q97" s="22"/>
      <c r="R97" s="22"/>
      <c r="S97" s="22"/>
      <c r="T97" s="22"/>
      <c r="U97" s="40"/>
      <c r="V97" s="22"/>
      <c r="AG97" s="69"/>
      <c r="AK97" s="14"/>
      <c r="AL97" s="110"/>
      <c r="AM97" s="110"/>
      <c r="AN97" s="110"/>
    </row>
    <row r="98" spans="1:40" x14ac:dyDescent="0.25">
      <c r="A98" s="14"/>
      <c r="B98" s="22"/>
      <c r="C98" s="22"/>
      <c r="D98" s="22"/>
      <c r="E98" s="22"/>
      <c r="F98" s="22"/>
      <c r="G98" s="39"/>
      <c r="H98" s="159">
        <v>42163</v>
      </c>
      <c r="I98" s="132">
        <v>0.7</v>
      </c>
      <c r="J98" s="132">
        <v>1.72</v>
      </c>
      <c r="K98" s="132">
        <v>2.39</v>
      </c>
      <c r="L98" s="132">
        <v>3.11</v>
      </c>
      <c r="M98" s="14"/>
      <c r="N98" s="14"/>
      <c r="O98" s="14"/>
      <c r="P98" s="14"/>
      <c r="Q98" s="22"/>
      <c r="R98" s="22"/>
      <c r="S98" s="22"/>
      <c r="T98" s="22"/>
      <c r="U98" s="40"/>
      <c r="V98" s="22"/>
      <c r="AG98" s="69"/>
      <c r="AK98" s="14"/>
      <c r="AL98" s="110"/>
      <c r="AM98" s="110"/>
      <c r="AN98" s="110"/>
    </row>
    <row r="99" spans="1:40" x14ac:dyDescent="0.25">
      <c r="A99" s="14"/>
      <c r="B99" s="22"/>
      <c r="C99" s="22"/>
      <c r="D99" s="22"/>
      <c r="E99" s="22"/>
      <c r="F99" s="22"/>
      <c r="G99" s="39"/>
      <c r="H99" s="159">
        <v>42164</v>
      </c>
      <c r="I99" s="132">
        <v>0.72</v>
      </c>
      <c r="J99" s="132">
        <v>1.74</v>
      </c>
      <c r="K99" s="132">
        <v>2.42</v>
      </c>
      <c r="L99" s="132">
        <v>3.15</v>
      </c>
      <c r="M99" s="14"/>
      <c r="N99" s="14"/>
      <c r="O99" s="14"/>
      <c r="P99" s="14"/>
      <c r="Q99" s="22"/>
      <c r="R99" s="22"/>
      <c r="S99" s="22"/>
      <c r="T99" s="22"/>
      <c r="U99" s="40"/>
      <c r="V99" s="22"/>
      <c r="AG99" s="69"/>
      <c r="AK99" s="14"/>
      <c r="AL99" s="110"/>
      <c r="AM99" s="110"/>
      <c r="AN99" s="110"/>
    </row>
    <row r="100" spans="1:40" x14ac:dyDescent="0.25">
      <c r="A100" s="14"/>
      <c r="B100" s="22"/>
      <c r="C100" s="22"/>
      <c r="D100" s="22"/>
      <c r="E100" s="22"/>
      <c r="F100" s="22"/>
      <c r="G100" s="39"/>
      <c r="H100" s="159">
        <v>42165</v>
      </c>
      <c r="I100" s="132">
        <v>0.75</v>
      </c>
      <c r="J100" s="132">
        <v>1.8</v>
      </c>
      <c r="K100" s="132">
        <v>2.5</v>
      </c>
      <c r="L100" s="132">
        <v>3.22</v>
      </c>
      <c r="M100" s="14"/>
      <c r="N100" s="14"/>
      <c r="O100" s="14"/>
      <c r="P100" s="14"/>
      <c r="Q100" s="22"/>
      <c r="R100" s="22"/>
      <c r="S100" s="22"/>
      <c r="T100" s="22"/>
      <c r="U100" s="40"/>
      <c r="V100" s="22"/>
      <c r="AG100" s="69"/>
      <c r="AK100" s="14"/>
      <c r="AL100" s="110"/>
      <c r="AM100" s="110"/>
      <c r="AN100" s="110"/>
    </row>
    <row r="101" spans="1:40" x14ac:dyDescent="0.25">
      <c r="A101" s="14"/>
      <c r="B101" s="22"/>
      <c r="C101" s="22"/>
      <c r="D101" s="22"/>
      <c r="E101" s="22"/>
      <c r="F101" s="22"/>
      <c r="G101" s="39"/>
      <c r="H101" s="159">
        <v>42166</v>
      </c>
      <c r="I101" s="132">
        <v>0.73</v>
      </c>
      <c r="J101" s="132">
        <v>1.74</v>
      </c>
      <c r="K101" s="132">
        <v>2.39</v>
      </c>
      <c r="L101" s="132">
        <v>3.11</v>
      </c>
      <c r="M101" s="14"/>
      <c r="N101" s="14"/>
      <c r="O101" s="14"/>
      <c r="P101" s="14"/>
      <c r="Q101" s="22"/>
      <c r="R101" s="22"/>
      <c r="S101" s="22"/>
      <c r="T101" s="22"/>
      <c r="U101" s="40"/>
      <c r="V101" s="22"/>
      <c r="AG101" s="69"/>
      <c r="AK101" s="14"/>
      <c r="AL101" s="110"/>
      <c r="AM101" s="110"/>
      <c r="AN101" s="110"/>
    </row>
    <row r="102" spans="1:40" x14ac:dyDescent="0.25">
      <c r="A102" s="14"/>
      <c r="B102" s="22"/>
      <c r="C102" s="22"/>
      <c r="D102" s="22"/>
      <c r="E102" s="22"/>
      <c r="F102" s="22"/>
      <c r="G102" s="39"/>
      <c r="H102" s="159">
        <v>42167</v>
      </c>
      <c r="I102" s="132">
        <v>0.74</v>
      </c>
      <c r="J102" s="132">
        <v>1.75</v>
      </c>
      <c r="K102" s="132">
        <v>2.39</v>
      </c>
      <c r="L102" s="132">
        <v>3.1</v>
      </c>
      <c r="M102" s="14"/>
      <c r="N102" s="14"/>
      <c r="O102" s="14"/>
      <c r="P102" s="14"/>
      <c r="Q102" s="22"/>
      <c r="R102" s="22"/>
      <c r="S102" s="22"/>
      <c r="T102" s="22"/>
      <c r="U102" s="40"/>
      <c r="V102" s="22"/>
      <c r="AG102" s="69"/>
      <c r="AK102" s="14"/>
      <c r="AL102" s="110"/>
      <c r="AM102" s="110"/>
      <c r="AN102" s="110"/>
    </row>
    <row r="103" spans="1:40" x14ac:dyDescent="0.25">
      <c r="A103" s="14"/>
      <c r="B103" s="22"/>
      <c r="C103" s="22"/>
      <c r="D103" s="22"/>
      <c r="E103" s="22"/>
      <c r="F103" s="22"/>
      <c r="G103" s="39"/>
      <c r="H103" s="159">
        <v>42170</v>
      </c>
      <c r="I103" s="132">
        <v>0.72</v>
      </c>
      <c r="J103" s="132">
        <v>1.71</v>
      </c>
      <c r="K103" s="132">
        <v>2.36</v>
      </c>
      <c r="L103" s="132">
        <v>3.09</v>
      </c>
      <c r="M103" s="14"/>
      <c r="N103" s="14"/>
      <c r="O103" s="14"/>
      <c r="P103" s="14"/>
      <c r="Q103" s="22"/>
      <c r="R103" s="22"/>
      <c r="S103" s="22"/>
      <c r="T103" s="22"/>
      <c r="U103" s="40"/>
      <c r="V103" s="22"/>
      <c r="AG103" s="69"/>
      <c r="AK103" s="14"/>
      <c r="AL103" s="110"/>
      <c r="AM103" s="110"/>
      <c r="AN103" s="110"/>
    </row>
    <row r="104" spans="1:40" x14ac:dyDescent="0.25">
      <c r="A104" s="14"/>
      <c r="B104" s="22"/>
      <c r="C104" s="22"/>
      <c r="D104" s="22"/>
      <c r="E104" s="22"/>
      <c r="F104" s="22"/>
      <c r="G104" s="39"/>
      <c r="H104" s="159">
        <v>42171</v>
      </c>
      <c r="I104" s="132">
        <v>0.71</v>
      </c>
      <c r="J104" s="132">
        <v>1.68</v>
      </c>
      <c r="K104" s="132">
        <v>2.3199999999999998</v>
      </c>
      <c r="L104" s="132">
        <v>3.06</v>
      </c>
      <c r="M104" s="14"/>
      <c r="N104" s="14"/>
      <c r="O104" s="14"/>
      <c r="P104" s="14"/>
      <c r="Q104" s="22"/>
      <c r="R104" s="22"/>
      <c r="S104" s="22"/>
      <c r="T104" s="22"/>
      <c r="U104" s="40"/>
      <c r="V104" s="22"/>
      <c r="AG104" s="69"/>
      <c r="AK104" s="14"/>
      <c r="AL104" s="110"/>
      <c r="AM104" s="110"/>
      <c r="AN104" s="110"/>
    </row>
    <row r="105" spans="1:40" x14ac:dyDescent="0.25">
      <c r="A105" s="14"/>
      <c r="B105" s="22"/>
      <c r="C105" s="22"/>
      <c r="D105" s="22"/>
      <c r="E105" s="22"/>
      <c r="F105" s="22"/>
      <c r="G105" s="39"/>
      <c r="H105" s="159">
        <v>42172</v>
      </c>
      <c r="I105" s="132">
        <v>0.67</v>
      </c>
      <c r="J105" s="132">
        <v>1.63</v>
      </c>
      <c r="K105" s="132">
        <v>2.3199999999999998</v>
      </c>
      <c r="L105" s="132">
        <v>3.09</v>
      </c>
      <c r="M105" s="14"/>
      <c r="N105" s="14"/>
      <c r="O105" s="14"/>
      <c r="P105" s="14"/>
      <c r="Q105" s="22"/>
      <c r="R105" s="22"/>
      <c r="S105" s="22"/>
      <c r="T105" s="22"/>
      <c r="U105" s="40"/>
      <c r="V105" s="22"/>
      <c r="AG105" s="69"/>
      <c r="AK105" s="14"/>
      <c r="AL105" s="110"/>
      <c r="AM105" s="110"/>
      <c r="AN105" s="110"/>
    </row>
    <row r="106" spans="1:40" x14ac:dyDescent="0.25">
      <c r="A106" s="14"/>
      <c r="B106" s="22"/>
      <c r="C106" s="22"/>
      <c r="D106" s="22"/>
      <c r="E106" s="22"/>
      <c r="F106" s="22"/>
      <c r="G106" s="39"/>
      <c r="H106" s="159">
        <v>42173</v>
      </c>
      <c r="I106" s="132">
        <v>0.66</v>
      </c>
      <c r="J106" s="132">
        <v>1.65</v>
      </c>
      <c r="K106" s="132">
        <v>2.35</v>
      </c>
      <c r="L106" s="132">
        <v>3.14</v>
      </c>
      <c r="M106" s="14"/>
      <c r="N106" s="14"/>
      <c r="O106" s="14"/>
      <c r="P106" s="14"/>
      <c r="Q106" s="22"/>
      <c r="R106" s="22"/>
      <c r="S106" s="22"/>
      <c r="T106" s="22"/>
      <c r="U106" s="40"/>
      <c r="V106" s="22"/>
      <c r="AG106" s="69"/>
      <c r="AK106" s="14"/>
      <c r="AL106" s="110"/>
      <c r="AM106" s="110"/>
      <c r="AN106" s="110"/>
    </row>
    <row r="107" spans="1:40" x14ac:dyDescent="0.25">
      <c r="A107" s="14"/>
      <c r="B107" s="22"/>
      <c r="C107" s="22"/>
      <c r="D107" s="22"/>
      <c r="E107" s="22"/>
      <c r="F107" s="22"/>
      <c r="G107" s="39"/>
      <c r="H107" s="159">
        <v>42174</v>
      </c>
      <c r="I107" s="132">
        <v>0.65</v>
      </c>
      <c r="J107" s="132">
        <v>1.59</v>
      </c>
      <c r="K107" s="132">
        <v>2.2599999999999998</v>
      </c>
      <c r="L107" s="132">
        <v>3.05</v>
      </c>
      <c r="M107" s="14"/>
      <c r="N107" s="14"/>
      <c r="O107" s="14"/>
      <c r="P107" s="14"/>
      <c r="Q107" s="22"/>
      <c r="R107" s="22"/>
      <c r="S107" s="22"/>
      <c r="T107" s="22"/>
      <c r="U107" s="40"/>
      <c r="V107" s="22"/>
      <c r="AG107" s="69"/>
      <c r="AK107" s="14"/>
      <c r="AL107" s="110"/>
      <c r="AM107" s="110"/>
      <c r="AN107" s="110"/>
    </row>
    <row r="108" spans="1:40" x14ac:dyDescent="0.25">
      <c r="A108" s="14"/>
      <c r="B108" s="22"/>
      <c r="C108" s="22"/>
      <c r="D108" s="22"/>
      <c r="E108" s="22"/>
      <c r="F108" s="22"/>
      <c r="G108" s="39"/>
      <c r="H108" s="159">
        <v>42177</v>
      </c>
      <c r="I108" s="132">
        <v>0.68</v>
      </c>
      <c r="J108" s="132">
        <v>1.68</v>
      </c>
      <c r="K108" s="132">
        <v>2.37</v>
      </c>
      <c r="L108" s="132">
        <v>3.16</v>
      </c>
      <c r="M108" s="14"/>
      <c r="N108" s="14"/>
      <c r="O108" s="14"/>
      <c r="P108" s="14"/>
      <c r="Q108" s="22"/>
      <c r="R108" s="22"/>
      <c r="S108" s="22"/>
      <c r="T108" s="22"/>
      <c r="U108" s="40"/>
      <c r="V108" s="22"/>
      <c r="AG108" s="69"/>
      <c r="AK108" s="14"/>
      <c r="AL108" s="110"/>
      <c r="AM108" s="110"/>
      <c r="AN108" s="110"/>
    </row>
    <row r="109" spans="1:40" x14ac:dyDescent="0.25">
      <c r="A109" s="14"/>
      <c r="B109" s="22"/>
      <c r="C109" s="22"/>
      <c r="D109" s="22"/>
      <c r="E109" s="22"/>
      <c r="F109" s="22"/>
      <c r="G109" s="39"/>
      <c r="H109" s="159">
        <v>42178</v>
      </c>
      <c r="I109" s="132">
        <v>0.7</v>
      </c>
      <c r="J109" s="132">
        <v>1.71</v>
      </c>
      <c r="K109" s="132">
        <v>2.42</v>
      </c>
      <c r="L109" s="132">
        <v>3.2</v>
      </c>
      <c r="M109" s="14"/>
      <c r="N109" s="14"/>
      <c r="O109" s="14"/>
      <c r="P109" s="14"/>
      <c r="Q109" s="22"/>
      <c r="R109" s="22"/>
      <c r="S109" s="22"/>
      <c r="T109" s="22"/>
      <c r="U109" s="40"/>
      <c r="V109" s="22"/>
      <c r="AG109" s="69"/>
      <c r="AK109" s="14"/>
      <c r="AL109" s="110"/>
      <c r="AM109" s="110"/>
      <c r="AN109" s="110"/>
    </row>
    <row r="110" spans="1:40" x14ac:dyDescent="0.25">
      <c r="A110" s="14"/>
      <c r="B110" s="22"/>
      <c r="C110" s="22"/>
      <c r="D110" s="22"/>
      <c r="E110" s="22"/>
      <c r="F110" s="22"/>
      <c r="G110" s="39"/>
      <c r="H110" s="159">
        <v>42179</v>
      </c>
      <c r="I110" s="132">
        <v>0.68</v>
      </c>
      <c r="J110" s="132">
        <v>1.69</v>
      </c>
      <c r="K110" s="132">
        <v>2.38</v>
      </c>
      <c r="L110" s="132">
        <v>3.16</v>
      </c>
      <c r="M110" s="14"/>
      <c r="N110" s="14"/>
      <c r="O110" s="14"/>
      <c r="P110" s="14"/>
      <c r="Q110" s="22"/>
      <c r="R110" s="22"/>
      <c r="S110" s="22"/>
      <c r="T110" s="22"/>
      <c r="U110" s="40"/>
      <c r="V110" s="22"/>
      <c r="AG110" s="69"/>
      <c r="AK110" s="14"/>
      <c r="AL110" s="110"/>
      <c r="AM110" s="110"/>
      <c r="AN110" s="110"/>
    </row>
    <row r="111" spans="1:40" x14ac:dyDescent="0.25">
      <c r="A111" s="14"/>
      <c r="B111" s="22"/>
      <c r="C111" s="22"/>
      <c r="D111" s="22"/>
      <c r="E111" s="22"/>
      <c r="F111" s="22"/>
      <c r="G111" s="39"/>
      <c r="H111" s="159">
        <v>42180</v>
      </c>
      <c r="I111" s="132">
        <v>0.68</v>
      </c>
      <c r="J111" s="132">
        <v>1.7</v>
      </c>
      <c r="K111" s="132">
        <v>2.4</v>
      </c>
      <c r="L111" s="132">
        <v>3.16</v>
      </c>
      <c r="M111" s="14"/>
      <c r="N111" s="14"/>
      <c r="O111" s="14"/>
      <c r="P111" s="14"/>
      <c r="Q111" s="22"/>
      <c r="R111" s="22"/>
      <c r="S111" s="22"/>
      <c r="T111" s="22"/>
      <c r="U111" s="40"/>
      <c r="V111" s="22"/>
      <c r="AG111" s="69"/>
      <c r="AK111" s="14"/>
      <c r="AL111" s="110"/>
      <c r="AM111" s="110"/>
      <c r="AN111" s="110"/>
    </row>
    <row r="112" spans="1:40" x14ac:dyDescent="0.25">
      <c r="A112" s="14"/>
      <c r="B112" s="22"/>
      <c r="C112" s="22"/>
      <c r="D112" s="22"/>
      <c r="E112" s="22"/>
      <c r="F112" s="22"/>
      <c r="G112" s="39"/>
      <c r="H112" s="159">
        <v>42181</v>
      </c>
      <c r="I112" s="132">
        <v>0.72</v>
      </c>
      <c r="J112" s="132">
        <v>1.75</v>
      </c>
      <c r="K112" s="132">
        <v>2.4900000000000002</v>
      </c>
      <c r="L112" s="132">
        <v>3.25</v>
      </c>
      <c r="M112" s="14"/>
      <c r="N112" s="14"/>
      <c r="O112" s="14"/>
      <c r="P112" s="14"/>
      <c r="Q112" s="22"/>
      <c r="R112" s="22"/>
      <c r="S112" s="22"/>
      <c r="T112" s="22"/>
      <c r="U112" s="40"/>
      <c r="V112" s="22"/>
      <c r="AG112" s="69"/>
      <c r="AK112" s="14"/>
      <c r="AL112" s="110"/>
      <c r="AM112" s="110"/>
      <c r="AN112" s="110"/>
    </row>
    <row r="113" spans="1:40" x14ac:dyDescent="0.25">
      <c r="A113" s="14"/>
      <c r="B113" s="22"/>
      <c r="C113" s="22"/>
      <c r="D113" s="22"/>
      <c r="E113" s="22"/>
      <c r="F113" s="22"/>
      <c r="G113" s="39"/>
      <c r="H113" s="159">
        <v>42184</v>
      </c>
      <c r="I113" s="132">
        <v>0.64</v>
      </c>
      <c r="J113" s="132">
        <v>1.62</v>
      </c>
      <c r="K113" s="132">
        <v>2.33</v>
      </c>
      <c r="L113" s="132">
        <v>3.09</v>
      </c>
      <c r="M113" s="14"/>
      <c r="N113" s="14"/>
      <c r="O113" s="14"/>
      <c r="P113" s="14"/>
      <c r="Q113" s="22"/>
      <c r="R113" s="22"/>
      <c r="S113" s="22"/>
      <c r="T113" s="22"/>
      <c r="U113" s="40"/>
      <c r="V113" s="22"/>
      <c r="AG113" s="69"/>
      <c r="AK113" s="14"/>
      <c r="AL113" s="14"/>
      <c r="AM113" s="14"/>
      <c r="AN113" s="14"/>
    </row>
    <row r="114" spans="1:40" x14ac:dyDescent="0.25">
      <c r="A114" s="14"/>
      <c r="B114" s="22"/>
      <c r="C114" s="22"/>
      <c r="D114" s="22"/>
      <c r="E114" s="22"/>
      <c r="F114" s="22"/>
      <c r="G114" s="39"/>
      <c r="H114" s="159">
        <v>42185</v>
      </c>
      <c r="I114" s="132">
        <v>0.64</v>
      </c>
      <c r="J114" s="132">
        <v>1.63</v>
      </c>
      <c r="K114" s="132">
        <v>2.35</v>
      </c>
      <c r="L114" s="132">
        <v>3.11</v>
      </c>
      <c r="M114" s="14"/>
      <c r="N114" s="14"/>
      <c r="O114" s="14"/>
      <c r="P114" s="14"/>
      <c r="Q114" s="22"/>
      <c r="R114" s="22"/>
      <c r="S114" s="22"/>
      <c r="T114" s="22"/>
      <c r="U114" s="40"/>
      <c r="V114" s="22"/>
      <c r="AG114" s="69"/>
      <c r="AJ114" s="162"/>
      <c r="AK114" s="14"/>
      <c r="AL114" s="163"/>
      <c r="AM114" s="163"/>
      <c r="AN114" s="163"/>
    </row>
    <row r="115" spans="1:40" x14ac:dyDescent="0.25">
      <c r="A115" s="14"/>
      <c r="B115" s="22"/>
      <c r="C115" s="22"/>
      <c r="D115" s="22"/>
      <c r="E115" s="22"/>
      <c r="F115" s="22"/>
      <c r="G115" s="39"/>
      <c r="H115" s="159"/>
      <c r="I115" s="132"/>
      <c r="J115" s="132"/>
      <c r="K115" s="132"/>
      <c r="L115" s="132"/>
      <c r="M115" s="14"/>
      <c r="N115" s="14"/>
      <c r="O115" s="14"/>
      <c r="P115" s="14"/>
      <c r="Q115" s="22"/>
      <c r="R115" s="22"/>
      <c r="S115" s="22"/>
      <c r="T115" s="22"/>
      <c r="U115" s="40"/>
      <c r="V115" s="22"/>
      <c r="AG115" s="69"/>
      <c r="AK115" s="14"/>
      <c r="AL115" s="13"/>
      <c r="AM115" s="13"/>
      <c r="AN115" s="13"/>
    </row>
    <row r="116" spans="1:40" x14ac:dyDescent="0.25">
      <c r="A116" s="14"/>
      <c r="B116" s="22"/>
      <c r="C116" s="22"/>
      <c r="D116" s="22"/>
      <c r="E116" s="22"/>
      <c r="F116" s="22"/>
      <c r="G116" s="39"/>
      <c r="H116" s="14"/>
      <c r="I116" s="22"/>
      <c r="J116" s="22"/>
      <c r="K116" s="14"/>
      <c r="L116" s="14"/>
      <c r="M116" s="14"/>
      <c r="N116" s="14"/>
      <c r="O116" s="14"/>
      <c r="P116" s="14"/>
      <c r="Q116" s="22"/>
      <c r="R116" s="22"/>
      <c r="S116" s="22"/>
      <c r="T116" s="22"/>
      <c r="U116" s="40"/>
      <c r="V116" s="22"/>
      <c r="AG116" s="69"/>
      <c r="AJ116" s="162"/>
      <c r="AK116" s="14"/>
      <c r="AL116" s="13"/>
      <c r="AM116" s="13"/>
      <c r="AN116" s="13"/>
    </row>
    <row r="117" spans="1:40" x14ac:dyDescent="0.25">
      <c r="A117" s="14"/>
      <c r="B117" s="22"/>
      <c r="C117" s="22"/>
      <c r="D117" s="22"/>
      <c r="E117" s="22"/>
      <c r="F117" s="22"/>
      <c r="G117" s="39"/>
      <c r="H117" s="14"/>
      <c r="I117" s="22"/>
      <c r="J117" s="22"/>
      <c r="K117" s="14"/>
      <c r="L117" s="14"/>
      <c r="M117" s="14"/>
      <c r="N117" s="14"/>
      <c r="O117" s="14"/>
      <c r="P117" s="14"/>
      <c r="Q117" s="22"/>
      <c r="R117" s="22"/>
      <c r="S117" s="22"/>
      <c r="T117" s="22"/>
      <c r="U117" s="40"/>
      <c r="V117" s="22"/>
      <c r="AG117" s="69"/>
      <c r="AK117" s="14"/>
      <c r="AL117" s="14"/>
      <c r="AM117" s="14"/>
      <c r="AN117" s="14"/>
    </row>
    <row r="118" spans="1:40" x14ac:dyDescent="0.25">
      <c r="A118" s="14"/>
      <c r="B118" s="22"/>
      <c r="C118" s="22"/>
      <c r="D118" s="22"/>
      <c r="E118" s="22"/>
      <c r="F118" s="22"/>
      <c r="G118" s="39"/>
      <c r="H118" s="14"/>
      <c r="I118" s="22"/>
      <c r="J118" s="22"/>
      <c r="K118" s="14"/>
      <c r="L118" s="14"/>
      <c r="M118" s="14"/>
      <c r="N118" s="14"/>
      <c r="O118" s="14"/>
      <c r="P118" s="14"/>
      <c r="Q118" s="22"/>
      <c r="R118" s="22"/>
      <c r="S118" s="22"/>
      <c r="T118" s="22"/>
      <c r="U118" s="40"/>
      <c r="V118" s="22"/>
      <c r="AG118" s="69"/>
      <c r="AJ118" s="162"/>
      <c r="AK118" s="14"/>
      <c r="AL118" s="163"/>
      <c r="AM118" s="163"/>
      <c r="AN118" s="163"/>
    </row>
    <row r="119" spans="1:40" x14ac:dyDescent="0.25">
      <c r="A119" s="14"/>
      <c r="B119" s="22"/>
      <c r="C119" s="22"/>
      <c r="D119" s="22"/>
      <c r="E119" s="22"/>
      <c r="F119" s="22"/>
      <c r="G119" s="39"/>
      <c r="H119" s="14"/>
      <c r="I119" s="22"/>
      <c r="J119" s="22"/>
      <c r="K119" s="14"/>
      <c r="L119" s="14"/>
      <c r="M119" s="14"/>
      <c r="N119" s="14"/>
      <c r="O119" s="14"/>
      <c r="P119" s="14"/>
      <c r="Q119" s="22"/>
      <c r="R119" s="22"/>
      <c r="S119" s="22"/>
      <c r="T119" s="22"/>
      <c r="U119" s="40"/>
      <c r="V119" s="22"/>
      <c r="AG119" s="69"/>
      <c r="AK119" s="14"/>
      <c r="AL119" s="14"/>
      <c r="AM119" s="14"/>
      <c r="AN119" s="14"/>
    </row>
    <row r="120" spans="1:40" x14ac:dyDescent="0.25">
      <c r="A120" s="14"/>
      <c r="B120" s="22"/>
      <c r="C120" s="22"/>
      <c r="D120" s="22"/>
      <c r="E120" s="22"/>
      <c r="F120" s="22"/>
      <c r="G120" s="39"/>
      <c r="H120" s="14"/>
      <c r="I120" s="22"/>
      <c r="J120" s="22"/>
      <c r="K120" s="14"/>
      <c r="L120" s="14"/>
      <c r="M120" s="14"/>
      <c r="N120" s="14"/>
      <c r="O120" s="14"/>
      <c r="P120" s="14"/>
      <c r="Q120" s="22"/>
      <c r="R120" s="22"/>
      <c r="S120" s="22"/>
      <c r="T120" s="22"/>
      <c r="U120" s="40"/>
      <c r="V120" s="22"/>
      <c r="AD120" s="69"/>
      <c r="AE120" s="69"/>
      <c r="AF120" s="69"/>
      <c r="AG120" s="69"/>
      <c r="AK120" s="14"/>
      <c r="AL120" s="14"/>
      <c r="AM120" s="14"/>
      <c r="AN120" s="14"/>
    </row>
    <row r="121" spans="1:40" x14ac:dyDescent="0.25">
      <c r="A121" s="14"/>
      <c r="B121" s="22"/>
      <c r="C121" s="22"/>
      <c r="D121" s="22"/>
      <c r="E121" s="22"/>
      <c r="F121" s="22"/>
      <c r="G121" s="39"/>
      <c r="H121" s="14"/>
      <c r="I121" s="22"/>
      <c r="J121" s="22"/>
      <c r="K121" s="14"/>
      <c r="L121" s="14"/>
      <c r="M121" s="14"/>
      <c r="N121" s="14"/>
      <c r="O121" s="14"/>
      <c r="P121" s="14"/>
      <c r="Q121" s="22"/>
      <c r="R121" s="22"/>
      <c r="S121" s="22"/>
      <c r="T121" s="22"/>
      <c r="U121" s="40"/>
      <c r="V121" s="22"/>
      <c r="AD121" s="69"/>
      <c r="AE121" s="69"/>
      <c r="AF121" s="69"/>
      <c r="AG121" s="69"/>
    </row>
    <row r="122" spans="1:40" x14ac:dyDescent="0.25">
      <c r="A122" s="14"/>
      <c r="B122" s="22"/>
      <c r="C122" s="22"/>
      <c r="D122" s="22"/>
      <c r="E122" s="22"/>
      <c r="F122" s="22"/>
      <c r="G122" s="39"/>
      <c r="H122" s="14"/>
      <c r="I122" s="22"/>
      <c r="J122" s="22"/>
      <c r="K122" s="14"/>
      <c r="L122" s="14"/>
      <c r="M122" s="14"/>
      <c r="N122" s="14"/>
      <c r="O122" s="14"/>
      <c r="P122" s="14"/>
      <c r="Q122" s="22"/>
      <c r="R122" s="22"/>
      <c r="S122" s="22"/>
      <c r="T122" s="22"/>
      <c r="U122" s="40"/>
      <c r="V122" s="22"/>
      <c r="AD122" s="69"/>
      <c r="AE122" s="69"/>
      <c r="AF122" s="69"/>
      <c r="AG122" s="69"/>
    </row>
    <row r="123" spans="1:40" ht="15.75" thickBot="1" x14ac:dyDescent="0.3">
      <c r="A123" s="14"/>
      <c r="B123" s="22"/>
      <c r="C123" s="22"/>
      <c r="D123" s="22"/>
      <c r="E123" s="22"/>
      <c r="F123" s="22"/>
      <c r="G123" s="47"/>
      <c r="H123" s="164"/>
      <c r="I123" s="24"/>
      <c r="J123" s="24"/>
      <c r="K123" s="24"/>
      <c r="L123" s="24"/>
      <c r="M123" s="24"/>
      <c r="N123" s="24"/>
      <c r="O123" s="24"/>
      <c r="P123" s="25"/>
      <c r="Q123" s="24"/>
      <c r="R123" s="24"/>
      <c r="S123" s="24"/>
      <c r="T123" s="24"/>
      <c r="U123" s="48"/>
      <c r="V123" s="22"/>
      <c r="AD123" s="69"/>
      <c r="AE123" s="69"/>
      <c r="AF123" s="69"/>
      <c r="AG123" s="69"/>
    </row>
    <row r="124" spans="1:40" x14ac:dyDescent="0.25">
      <c r="A124" s="14"/>
      <c r="B124" s="22"/>
      <c r="C124" s="22"/>
      <c r="D124" s="22"/>
      <c r="E124" s="22"/>
      <c r="F124" s="22"/>
      <c r="G124" s="22"/>
      <c r="H124" s="165" t="s">
        <v>192</v>
      </c>
      <c r="J124" s="22"/>
      <c r="Q124" s="22"/>
      <c r="R124" s="22"/>
      <c r="S124" s="22"/>
      <c r="T124" s="22"/>
      <c r="U124" s="22"/>
      <c r="V124" s="22"/>
      <c r="AD124" s="69"/>
      <c r="AE124" s="69"/>
      <c r="AF124" s="69"/>
      <c r="AG124" s="69"/>
    </row>
    <row r="125" spans="1:40" x14ac:dyDescent="0.25">
      <c r="A125" s="14"/>
      <c r="B125" s="22"/>
      <c r="C125" s="22"/>
      <c r="D125" s="22"/>
      <c r="E125" s="22"/>
      <c r="F125" s="22"/>
      <c r="G125" s="22"/>
      <c r="H125" s="51" t="s">
        <v>193</v>
      </c>
      <c r="J125" s="22"/>
      <c r="Q125" s="22"/>
      <c r="R125" s="22"/>
      <c r="S125" s="22"/>
      <c r="T125" s="22"/>
      <c r="U125" s="22"/>
      <c r="V125" s="22"/>
      <c r="AD125" s="69"/>
      <c r="AE125" s="69"/>
      <c r="AF125" s="69"/>
      <c r="AG125" s="69"/>
    </row>
    <row r="126" spans="1:40" x14ac:dyDescent="0.25">
      <c r="A126" s="14"/>
      <c r="B126" s="22"/>
      <c r="C126" s="22"/>
      <c r="D126" s="22"/>
      <c r="E126" s="22"/>
      <c r="F126" s="22"/>
      <c r="G126" s="22"/>
      <c r="H126" s="166" t="s">
        <v>194</v>
      </c>
      <c r="I126" s="22"/>
      <c r="J126" s="22"/>
      <c r="Q126" s="22"/>
      <c r="R126" s="22"/>
      <c r="S126" s="22"/>
      <c r="T126" s="22"/>
      <c r="U126" s="22"/>
      <c r="V126" s="22"/>
      <c r="AD126" s="69"/>
      <c r="AE126" s="69"/>
      <c r="AF126" s="69"/>
      <c r="AG126" s="69"/>
    </row>
    <row r="127" spans="1:40" x14ac:dyDescent="0.25">
      <c r="A127" s="14"/>
      <c r="B127" s="22"/>
      <c r="C127" s="22"/>
      <c r="D127" s="22"/>
      <c r="E127" s="22"/>
      <c r="F127" s="22"/>
      <c r="G127" s="22"/>
      <c r="H127" s="22"/>
      <c r="I127" s="22"/>
      <c r="J127" s="22"/>
      <c r="Q127" s="22"/>
      <c r="R127" s="22"/>
      <c r="S127" s="22"/>
      <c r="T127" s="22"/>
      <c r="U127" s="22"/>
      <c r="V127" s="22"/>
      <c r="AD127" s="69"/>
      <c r="AE127" s="69"/>
      <c r="AF127" s="69"/>
      <c r="AG127" s="69"/>
    </row>
    <row r="128" spans="1:40" x14ac:dyDescent="0.25">
      <c r="A128" s="14"/>
      <c r="B128" s="22"/>
      <c r="C128" s="22"/>
      <c r="D128" s="22"/>
      <c r="E128" s="22"/>
      <c r="F128" s="22"/>
      <c r="G128" s="22"/>
      <c r="H128" s="22"/>
      <c r="I128" s="22"/>
      <c r="J128" s="22"/>
      <c r="Q128" s="22"/>
      <c r="R128" s="22"/>
      <c r="S128" s="22"/>
      <c r="T128" s="22"/>
      <c r="U128" s="22"/>
      <c r="V128" s="22"/>
      <c r="AD128" s="69"/>
      <c r="AE128" s="69"/>
      <c r="AF128" s="69"/>
      <c r="AG128" s="69"/>
    </row>
    <row r="129" spans="1:33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Q129" s="22"/>
      <c r="R129" s="22"/>
      <c r="S129" s="22"/>
      <c r="T129" s="22"/>
      <c r="U129" s="22"/>
      <c r="V129" s="22"/>
      <c r="AD129" s="69"/>
      <c r="AE129" s="69"/>
      <c r="AF129" s="69"/>
      <c r="AG129" s="69"/>
    </row>
    <row r="130" spans="1:33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P130" s="22"/>
      <c r="Q130" s="22"/>
      <c r="R130" s="22"/>
      <c r="S130" s="22"/>
      <c r="T130" s="22"/>
      <c r="U130" s="22"/>
      <c r="V130" s="22"/>
      <c r="AD130" s="69"/>
      <c r="AE130" s="69"/>
      <c r="AF130" s="69"/>
      <c r="AG130" s="69"/>
    </row>
    <row r="131" spans="1:33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P131" s="22"/>
      <c r="Q131" s="22"/>
      <c r="R131" s="22"/>
      <c r="S131" s="22"/>
      <c r="T131" s="22"/>
      <c r="U131" s="22"/>
      <c r="V131" s="22"/>
      <c r="AD131" s="69"/>
      <c r="AE131" s="69"/>
      <c r="AF131" s="69"/>
      <c r="AG131" s="69"/>
    </row>
    <row r="132" spans="1:33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P132" s="22"/>
      <c r="Q132" s="22"/>
      <c r="R132" s="22"/>
      <c r="S132" s="22"/>
      <c r="T132" s="22"/>
      <c r="U132" s="22"/>
      <c r="V132" s="22"/>
      <c r="AD132" s="69"/>
      <c r="AE132" s="69"/>
      <c r="AF132" s="69"/>
      <c r="AG132" s="69"/>
    </row>
    <row r="133" spans="1:33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P133" s="22"/>
      <c r="Q133" s="22"/>
      <c r="R133" s="22"/>
      <c r="S133" s="22"/>
      <c r="T133" s="22"/>
      <c r="U133" s="22"/>
      <c r="V133" s="22"/>
      <c r="AB133" s="29"/>
      <c r="AD133" s="69"/>
      <c r="AE133" s="69"/>
      <c r="AF133" s="69"/>
      <c r="AG133" s="69"/>
    </row>
    <row r="134" spans="1:33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P134" s="22"/>
      <c r="Q134" s="22"/>
      <c r="R134" s="22"/>
      <c r="S134" s="22"/>
      <c r="T134" s="22"/>
      <c r="U134" s="22"/>
      <c r="V134" s="22"/>
      <c r="AB134" s="29"/>
      <c r="AD134" s="69"/>
      <c r="AE134" s="69"/>
      <c r="AF134" s="69"/>
      <c r="AG134" s="69"/>
    </row>
    <row r="135" spans="1:33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P135" s="22"/>
      <c r="Q135" s="22"/>
      <c r="R135" s="22"/>
      <c r="S135" s="22"/>
      <c r="T135" s="22"/>
      <c r="U135" s="22"/>
      <c r="V135" s="22"/>
      <c r="AB135" s="29"/>
      <c r="AD135" s="69"/>
      <c r="AE135" s="69"/>
      <c r="AF135" s="69"/>
      <c r="AG135" s="69"/>
    </row>
    <row r="136" spans="1:33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P136" s="22"/>
      <c r="Q136" s="22"/>
      <c r="R136" s="22"/>
      <c r="S136" s="22"/>
      <c r="T136" s="22"/>
      <c r="U136" s="22"/>
      <c r="V136" s="22"/>
      <c r="AB136" s="29"/>
      <c r="AD136" s="69"/>
      <c r="AE136" s="69"/>
      <c r="AF136" s="69"/>
      <c r="AG136" s="69"/>
    </row>
    <row r="137" spans="1:33" x14ac:dyDescent="0.25">
      <c r="A137" s="14"/>
      <c r="B137" s="22"/>
      <c r="C137" s="22"/>
      <c r="D137" s="22"/>
      <c r="E137" s="22"/>
      <c r="F137" s="22"/>
      <c r="G137" s="22"/>
      <c r="H137" s="22"/>
      <c r="I137" s="22"/>
      <c r="J137" s="22"/>
      <c r="P137" s="22"/>
      <c r="Q137" s="22"/>
      <c r="R137" s="22"/>
      <c r="S137" s="22"/>
      <c r="T137" s="22"/>
      <c r="U137" s="22"/>
      <c r="V137" s="22"/>
      <c r="AB137" s="29"/>
      <c r="AD137" s="69"/>
      <c r="AE137" s="69"/>
      <c r="AF137" s="69"/>
      <c r="AG137" s="69"/>
    </row>
    <row r="138" spans="1:33" x14ac:dyDescent="0.25">
      <c r="A138" s="14"/>
      <c r="B138" s="14"/>
      <c r="C138" s="14"/>
      <c r="D138" s="14"/>
      <c r="E138" s="14"/>
      <c r="F138" s="14"/>
      <c r="G138" s="22"/>
      <c r="H138" s="22"/>
      <c r="I138" s="22"/>
      <c r="J138" s="22"/>
      <c r="P138" s="22"/>
      <c r="Q138" s="22"/>
      <c r="R138" s="22"/>
      <c r="S138" s="22"/>
      <c r="T138" s="22"/>
      <c r="U138" s="22"/>
      <c r="V138" s="14"/>
    </row>
    <row r="139" spans="1:33" x14ac:dyDescent="0.25">
      <c r="A139" s="14"/>
      <c r="B139" s="14"/>
      <c r="C139" s="14"/>
      <c r="D139" s="14"/>
      <c r="E139" s="14"/>
      <c r="F139" s="14"/>
      <c r="G139" s="22"/>
      <c r="H139" s="22"/>
      <c r="I139" s="22"/>
      <c r="J139" s="22"/>
      <c r="P139" s="22"/>
      <c r="Q139" s="22"/>
      <c r="R139" s="22"/>
      <c r="S139" s="22"/>
      <c r="T139" s="22"/>
      <c r="U139" s="22"/>
      <c r="V139" s="14"/>
    </row>
    <row r="140" spans="1:33" x14ac:dyDescent="0.25">
      <c r="A140" s="14"/>
      <c r="B140" s="14"/>
      <c r="C140" s="14"/>
      <c r="D140" s="14"/>
      <c r="E140" s="14"/>
      <c r="F140" s="14"/>
      <c r="G140" s="22"/>
      <c r="H140" s="22"/>
      <c r="I140" s="22"/>
      <c r="J140" s="22"/>
      <c r="P140" s="22"/>
      <c r="Q140" s="22"/>
      <c r="R140" s="22"/>
      <c r="S140" s="22"/>
      <c r="T140" s="22"/>
      <c r="U140" s="22"/>
      <c r="V140" s="14"/>
    </row>
    <row r="141" spans="1:33" x14ac:dyDescent="0.25">
      <c r="A141" s="14"/>
      <c r="B141" s="14"/>
      <c r="C141" s="14"/>
      <c r="D141" s="14"/>
      <c r="E141" s="14"/>
      <c r="F141" s="14"/>
      <c r="G141" s="22"/>
      <c r="H141" s="22"/>
      <c r="I141" s="22"/>
      <c r="J141" s="22"/>
      <c r="P141" s="22"/>
      <c r="Q141" s="22"/>
      <c r="R141" s="22"/>
      <c r="S141" s="22"/>
      <c r="T141" s="22"/>
      <c r="U141" s="22"/>
      <c r="V141" s="14"/>
    </row>
    <row r="142" spans="1:33" x14ac:dyDescent="0.25">
      <c r="A142" s="14"/>
      <c r="B142" s="14"/>
      <c r="C142" s="14"/>
      <c r="D142" s="14"/>
      <c r="E142" s="14"/>
      <c r="F142" s="14"/>
      <c r="G142" s="22"/>
      <c r="H142" s="22"/>
      <c r="I142" s="22"/>
      <c r="J142" s="22"/>
      <c r="P142" s="22"/>
      <c r="Q142" s="22"/>
      <c r="R142" s="22"/>
      <c r="S142" s="22"/>
      <c r="T142" s="22"/>
      <c r="U142" s="22"/>
      <c r="V142" s="14"/>
    </row>
    <row r="143" spans="1:33" x14ac:dyDescent="0.25">
      <c r="A143" s="14"/>
      <c r="B143" s="14"/>
      <c r="C143" s="14"/>
      <c r="D143" s="14"/>
      <c r="E143" s="14"/>
      <c r="F143" s="14"/>
      <c r="G143" s="22"/>
      <c r="H143" s="22"/>
      <c r="I143" s="22"/>
      <c r="J143" s="22"/>
      <c r="P143" s="22"/>
      <c r="Q143" s="22"/>
      <c r="R143" s="22"/>
      <c r="S143" s="22"/>
      <c r="T143" s="22"/>
      <c r="U143" s="22"/>
      <c r="V143" s="14"/>
    </row>
    <row r="144" spans="1:33" x14ac:dyDescent="0.25">
      <c r="A144" s="14"/>
      <c r="B144" s="14"/>
      <c r="C144" s="14"/>
      <c r="D144" s="14"/>
      <c r="E144" s="14"/>
      <c r="F144" s="14"/>
      <c r="G144" s="22"/>
      <c r="H144" s="22"/>
      <c r="I144" s="22"/>
      <c r="J144" s="22"/>
      <c r="P144" s="22"/>
      <c r="Q144" s="22"/>
      <c r="R144" s="22"/>
      <c r="S144" s="22"/>
      <c r="T144" s="22"/>
      <c r="U144" s="22"/>
      <c r="V144" s="14"/>
    </row>
    <row r="145" spans="1:22" x14ac:dyDescent="0.25">
      <c r="A145" s="14"/>
      <c r="B145" s="14"/>
      <c r="C145" s="14"/>
      <c r="D145" s="14"/>
      <c r="E145" s="14"/>
      <c r="F145" s="14"/>
      <c r="G145" s="22"/>
      <c r="H145" s="22"/>
      <c r="I145" s="22"/>
      <c r="J145" s="22"/>
      <c r="P145" s="22"/>
      <c r="Q145" s="22"/>
      <c r="R145" s="22"/>
      <c r="S145" s="22"/>
      <c r="T145" s="22"/>
      <c r="U145" s="22"/>
      <c r="V145" s="14"/>
    </row>
    <row r="146" spans="1:22" x14ac:dyDescent="0.25">
      <c r="A146" s="14"/>
      <c r="B146" s="14"/>
      <c r="C146" s="14"/>
      <c r="D146" s="14"/>
      <c r="E146" s="14"/>
      <c r="F146" s="14"/>
      <c r="G146" s="22"/>
      <c r="H146" s="22"/>
      <c r="I146" s="22"/>
      <c r="J146" s="22"/>
      <c r="O146" s="22"/>
      <c r="P146" s="22"/>
      <c r="Q146" s="22"/>
      <c r="R146" s="22"/>
      <c r="S146" s="22"/>
      <c r="T146" s="22"/>
      <c r="U146" s="22"/>
      <c r="V146" s="14"/>
    </row>
    <row r="147" spans="1:22" x14ac:dyDescent="0.25">
      <c r="A147" s="14"/>
      <c r="B147" s="14"/>
      <c r="C147" s="14"/>
      <c r="D147" s="14"/>
      <c r="E147" s="14"/>
      <c r="F147" s="14"/>
      <c r="G147" s="22"/>
      <c r="H147" s="22"/>
      <c r="I147" s="22"/>
      <c r="J147" s="22"/>
      <c r="O147" s="22"/>
      <c r="P147" s="22"/>
      <c r="S147" s="22"/>
      <c r="T147" s="22"/>
      <c r="U147" s="22"/>
      <c r="V147" s="14"/>
    </row>
    <row r="148" spans="1:22" x14ac:dyDescent="0.25">
      <c r="A148" s="14"/>
      <c r="B148" s="14"/>
      <c r="C148" s="14"/>
      <c r="D148" s="14"/>
      <c r="E148" s="14"/>
      <c r="F148" s="14"/>
      <c r="G148" s="22"/>
      <c r="H148" s="22"/>
      <c r="I148" s="22"/>
      <c r="J148" s="22"/>
      <c r="O148" s="22"/>
      <c r="P148" s="22"/>
      <c r="S148" s="22"/>
      <c r="T148" s="22"/>
      <c r="U148" s="22"/>
      <c r="V148" s="14"/>
    </row>
    <row r="149" spans="1:22" x14ac:dyDescent="0.25">
      <c r="A149" s="14"/>
      <c r="B149" s="14"/>
      <c r="C149" s="14"/>
      <c r="D149" s="14"/>
      <c r="E149" s="14"/>
      <c r="F149" s="14"/>
      <c r="G149" s="22"/>
      <c r="H149" s="22"/>
      <c r="I149" s="22"/>
      <c r="J149" s="22"/>
      <c r="P149" s="22"/>
      <c r="S149" s="22"/>
      <c r="T149" s="22"/>
      <c r="U149" s="22"/>
      <c r="V149" s="14"/>
    </row>
    <row r="150" spans="1:22" x14ac:dyDescent="0.25">
      <c r="G150" s="22"/>
      <c r="H150" s="22"/>
      <c r="I150" s="22"/>
      <c r="J150" s="22"/>
      <c r="P150" s="22"/>
      <c r="S150" s="22"/>
      <c r="T150" s="22"/>
      <c r="U150" s="22"/>
    </row>
    <row r="151" spans="1:22" x14ac:dyDescent="0.25">
      <c r="G151" s="22"/>
      <c r="H151" s="22"/>
      <c r="I151" s="22"/>
      <c r="J151" s="22"/>
      <c r="P151" s="22"/>
      <c r="S151" s="22"/>
      <c r="T151" s="22"/>
      <c r="U151" s="22"/>
    </row>
    <row r="152" spans="1:22" x14ac:dyDescent="0.25">
      <c r="G152" s="22"/>
      <c r="H152" s="22"/>
      <c r="I152" s="22"/>
      <c r="J152" s="22"/>
      <c r="P152" s="22"/>
      <c r="S152" s="22"/>
      <c r="T152" s="22"/>
      <c r="U152" s="22"/>
    </row>
    <row r="153" spans="1:22" x14ac:dyDescent="0.25">
      <c r="G153" s="22"/>
      <c r="H153" s="22"/>
      <c r="I153" s="22"/>
      <c r="J153" s="22"/>
      <c r="P153" s="22"/>
      <c r="S153" s="22"/>
      <c r="T153" s="22"/>
      <c r="U153" s="22"/>
    </row>
    <row r="154" spans="1:22" x14ac:dyDescent="0.25">
      <c r="G154" s="22"/>
      <c r="H154" s="22"/>
      <c r="I154" s="22"/>
      <c r="J154" s="22"/>
      <c r="P154" s="22"/>
      <c r="S154" s="22"/>
      <c r="T154" s="22"/>
      <c r="U154" s="22"/>
    </row>
    <row r="155" spans="1:22" x14ac:dyDescent="0.25">
      <c r="G155" s="22"/>
      <c r="H155" s="22"/>
      <c r="I155" s="22"/>
      <c r="J155" s="22"/>
      <c r="P155" s="22"/>
      <c r="S155" s="22"/>
      <c r="T155" s="22"/>
      <c r="U155" s="22"/>
    </row>
    <row r="156" spans="1:22" x14ac:dyDescent="0.25">
      <c r="G156" s="22"/>
      <c r="H156" s="22"/>
      <c r="I156" s="22"/>
      <c r="J156" s="22"/>
      <c r="K156" s="158"/>
      <c r="S156" s="22"/>
      <c r="T156" s="22"/>
      <c r="U156" s="22"/>
    </row>
    <row r="157" spans="1:22" x14ac:dyDescent="0.25">
      <c r="G157" s="22"/>
      <c r="H157" s="22"/>
      <c r="I157" s="22"/>
      <c r="J157" s="22"/>
      <c r="K157" s="158"/>
      <c r="S157" s="22"/>
      <c r="T157" s="22"/>
      <c r="U157" s="22"/>
    </row>
    <row r="158" spans="1:22" x14ac:dyDescent="0.25">
      <c r="G158" s="22"/>
      <c r="H158" s="22"/>
      <c r="I158" s="22"/>
      <c r="J158" s="22"/>
      <c r="K158" s="158"/>
      <c r="S158" s="22"/>
      <c r="T158" s="22"/>
      <c r="U158" s="22"/>
    </row>
    <row r="159" spans="1:22" x14ac:dyDescent="0.25">
      <c r="G159" s="22"/>
      <c r="H159" s="22"/>
      <c r="I159" s="22"/>
      <c r="J159" s="22"/>
      <c r="K159" s="158"/>
      <c r="S159" s="22"/>
      <c r="T159" s="22"/>
      <c r="U159" s="22"/>
    </row>
    <row r="160" spans="1:22" x14ac:dyDescent="0.25">
      <c r="G160" s="22"/>
      <c r="H160" s="22"/>
      <c r="I160" s="22"/>
      <c r="J160" s="22"/>
      <c r="K160" s="158"/>
      <c r="S160" s="22"/>
      <c r="T160" s="22"/>
      <c r="U160" s="22"/>
    </row>
    <row r="161" spans="7:21" x14ac:dyDescent="0.25">
      <c r="G161" s="22"/>
      <c r="H161" s="22"/>
      <c r="I161" s="22"/>
      <c r="J161" s="22"/>
      <c r="K161" s="158"/>
      <c r="S161" s="22"/>
      <c r="T161" s="22"/>
      <c r="U161" s="22"/>
    </row>
    <row r="162" spans="7:21" x14ac:dyDescent="0.25">
      <c r="G162" s="22"/>
      <c r="H162" s="22"/>
      <c r="I162" s="22"/>
      <c r="J162" s="22"/>
      <c r="K162" s="158"/>
      <c r="S162" s="22"/>
      <c r="T162" s="22"/>
      <c r="U162" s="22"/>
    </row>
    <row r="163" spans="7:21" x14ac:dyDescent="0.25">
      <c r="G163" s="22"/>
      <c r="H163" s="22"/>
      <c r="I163" s="22"/>
      <c r="J163" s="22"/>
      <c r="K163" s="158"/>
      <c r="S163" s="22"/>
      <c r="T163" s="22"/>
      <c r="U163" s="22"/>
    </row>
    <row r="164" spans="7:21" x14ac:dyDescent="0.25">
      <c r="G164" s="22"/>
      <c r="H164" s="22"/>
      <c r="I164" s="22"/>
      <c r="J164" s="22"/>
      <c r="K164" s="158"/>
      <c r="S164" s="22"/>
      <c r="T164" s="22"/>
      <c r="U164" s="22"/>
    </row>
    <row r="165" spans="7:21" x14ac:dyDescent="0.25">
      <c r="G165" s="22"/>
      <c r="H165" s="22"/>
      <c r="I165" s="22"/>
      <c r="J165" s="22"/>
      <c r="K165" s="158"/>
      <c r="S165" s="22"/>
      <c r="T165" s="22"/>
      <c r="U165" s="22"/>
    </row>
    <row r="166" spans="7:21" x14ac:dyDescent="0.25">
      <c r="G166" s="22"/>
      <c r="H166" s="22"/>
      <c r="I166" s="22"/>
      <c r="J166" s="22"/>
      <c r="K166" s="158"/>
      <c r="S166" s="22"/>
      <c r="T166" s="22"/>
      <c r="U166" s="22"/>
    </row>
    <row r="167" spans="7:21" x14ac:dyDescent="0.25">
      <c r="G167" s="14"/>
      <c r="H167" s="14"/>
      <c r="I167" s="14"/>
      <c r="J167" s="14"/>
      <c r="K167" s="158"/>
      <c r="S167" s="14"/>
      <c r="T167" s="14"/>
      <c r="U167" s="14"/>
    </row>
    <row r="168" spans="7:21" x14ac:dyDescent="0.25">
      <c r="G168" s="14"/>
      <c r="H168" s="14"/>
      <c r="I168" s="14"/>
      <c r="J168" s="14"/>
      <c r="K168" s="158"/>
      <c r="S168" s="14"/>
      <c r="T168" s="14"/>
      <c r="U168" s="14"/>
    </row>
    <row r="169" spans="7:21" x14ac:dyDescent="0.25">
      <c r="G169" s="14"/>
      <c r="H169" s="14"/>
      <c r="I169" s="14"/>
      <c r="J169" s="14"/>
      <c r="K169" s="158"/>
      <c r="S169" s="14"/>
      <c r="T169" s="14"/>
      <c r="U169" s="14"/>
    </row>
    <row r="170" spans="7:21" x14ac:dyDescent="0.25">
      <c r="G170" s="14"/>
      <c r="H170" s="14"/>
      <c r="I170" s="14"/>
      <c r="J170" s="14"/>
      <c r="K170" s="158"/>
      <c r="S170" s="14"/>
      <c r="T170" s="14"/>
      <c r="U170" s="14"/>
    </row>
    <row r="171" spans="7:21" x14ac:dyDescent="0.25">
      <c r="G171" s="14"/>
      <c r="H171" s="14"/>
      <c r="I171" s="14"/>
      <c r="J171" s="14"/>
      <c r="K171" s="158"/>
      <c r="S171" s="14"/>
      <c r="T171" s="14"/>
      <c r="U171" s="14"/>
    </row>
    <row r="172" spans="7:21" x14ac:dyDescent="0.25"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7:21" x14ac:dyDescent="0.25"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7:21" x14ac:dyDescent="0.25"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7:21" x14ac:dyDescent="0.25"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7:21" x14ac:dyDescent="0.25"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7:21" x14ac:dyDescent="0.25"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7:21" x14ac:dyDescent="0.25"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</sheetData>
  <conditionalFormatting sqref="AD120:AF137 AK31:AK32 AG36 AN33 AN34:AO34 AN35 AN37 AN38:AO38 AN39 AD39:AG39 AG60:AG137 AG46:AG58 AE4:AG7 AG40:AG44 AE11:AG33">
    <cfRule type="cellIs" dxfId="4" priority="1" stopIfTrue="1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78"/>
  <sheetViews>
    <sheetView topLeftCell="A118" workbookViewId="0">
      <selection activeCell="A129" sqref="A129:A137"/>
    </sheetView>
  </sheetViews>
  <sheetFormatPr defaultRowHeight="15" x14ac:dyDescent="0.25"/>
  <cols>
    <col min="1" max="1" width="38.875" customWidth="1"/>
    <col min="2" max="4" width="9.125" customWidth="1"/>
    <col min="5" max="5" width="8.25" customWidth="1"/>
    <col min="6" max="7" width="9.125" customWidth="1"/>
    <col min="8" max="8" width="10.75" customWidth="1"/>
    <col min="9" max="22" width="9.125" customWidth="1"/>
    <col min="23" max="23" width="11.75" customWidth="1"/>
    <col min="34" max="34" width="12.75" customWidth="1"/>
    <col min="35" max="35" width="6.25" bestFit="1" customWidth="1"/>
    <col min="36" max="36" width="8.375" customWidth="1"/>
    <col min="37" max="37" width="5.125" customWidth="1"/>
    <col min="38" max="40" width="7.625" bestFit="1" customWidth="1"/>
    <col min="257" max="257" width="38.875" customWidth="1"/>
    <col min="258" max="260" width="9.125" customWidth="1"/>
    <col min="261" max="261" width="8.25" customWidth="1"/>
    <col min="262" max="263" width="9.125" customWidth="1"/>
    <col min="264" max="264" width="10.75" customWidth="1"/>
    <col min="265" max="278" width="9.125" customWidth="1"/>
    <col min="279" max="279" width="11.75" customWidth="1"/>
    <col min="290" max="290" width="12.75" customWidth="1"/>
    <col min="291" max="291" width="6.25" bestFit="1" customWidth="1"/>
    <col min="292" max="292" width="8.375" customWidth="1"/>
    <col min="293" max="293" width="5.125" customWidth="1"/>
    <col min="294" max="296" width="7.625" bestFit="1" customWidth="1"/>
    <col min="513" max="513" width="38.875" customWidth="1"/>
    <col min="514" max="516" width="9.125" customWidth="1"/>
    <col min="517" max="517" width="8.25" customWidth="1"/>
    <col min="518" max="519" width="9.125" customWidth="1"/>
    <col min="520" max="520" width="10.75" customWidth="1"/>
    <col min="521" max="534" width="9.125" customWidth="1"/>
    <col min="535" max="535" width="11.75" customWidth="1"/>
    <col min="546" max="546" width="12.75" customWidth="1"/>
    <col min="547" max="547" width="6.25" bestFit="1" customWidth="1"/>
    <col min="548" max="548" width="8.375" customWidth="1"/>
    <col min="549" max="549" width="5.125" customWidth="1"/>
    <col min="550" max="552" width="7.625" bestFit="1" customWidth="1"/>
    <col min="769" max="769" width="38.875" customWidth="1"/>
    <col min="770" max="772" width="9.125" customWidth="1"/>
    <col min="773" max="773" width="8.25" customWidth="1"/>
    <col min="774" max="775" width="9.125" customWidth="1"/>
    <col min="776" max="776" width="10.75" customWidth="1"/>
    <col min="777" max="790" width="9.125" customWidth="1"/>
    <col min="791" max="791" width="11.75" customWidth="1"/>
    <col min="802" max="802" width="12.75" customWidth="1"/>
    <col min="803" max="803" width="6.25" bestFit="1" customWidth="1"/>
    <col min="804" max="804" width="8.375" customWidth="1"/>
    <col min="805" max="805" width="5.125" customWidth="1"/>
    <col min="806" max="808" width="7.625" bestFit="1" customWidth="1"/>
    <col min="1025" max="1025" width="38.875" customWidth="1"/>
    <col min="1026" max="1028" width="9.125" customWidth="1"/>
    <col min="1029" max="1029" width="8.25" customWidth="1"/>
    <col min="1030" max="1031" width="9.125" customWidth="1"/>
    <col min="1032" max="1032" width="10.75" customWidth="1"/>
    <col min="1033" max="1046" width="9.125" customWidth="1"/>
    <col min="1047" max="1047" width="11.75" customWidth="1"/>
    <col min="1058" max="1058" width="12.75" customWidth="1"/>
    <col min="1059" max="1059" width="6.25" bestFit="1" customWidth="1"/>
    <col min="1060" max="1060" width="8.375" customWidth="1"/>
    <col min="1061" max="1061" width="5.125" customWidth="1"/>
    <col min="1062" max="1064" width="7.625" bestFit="1" customWidth="1"/>
    <col min="1281" max="1281" width="38.875" customWidth="1"/>
    <col min="1282" max="1284" width="9.125" customWidth="1"/>
    <col min="1285" max="1285" width="8.25" customWidth="1"/>
    <col min="1286" max="1287" width="9.125" customWidth="1"/>
    <col min="1288" max="1288" width="10.75" customWidth="1"/>
    <col min="1289" max="1302" width="9.125" customWidth="1"/>
    <col min="1303" max="1303" width="11.75" customWidth="1"/>
    <col min="1314" max="1314" width="12.75" customWidth="1"/>
    <col min="1315" max="1315" width="6.25" bestFit="1" customWidth="1"/>
    <col min="1316" max="1316" width="8.375" customWidth="1"/>
    <col min="1317" max="1317" width="5.125" customWidth="1"/>
    <col min="1318" max="1320" width="7.625" bestFit="1" customWidth="1"/>
    <col min="1537" max="1537" width="38.875" customWidth="1"/>
    <col min="1538" max="1540" width="9.125" customWidth="1"/>
    <col min="1541" max="1541" width="8.25" customWidth="1"/>
    <col min="1542" max="1543" width="9.125" customWidth="1"/>
    <col min="1544" max="1544" width="10.75" customWidth="1"/>
    <col min="1545" max="1558" width="9.125" customWidth="1"/>
    <col min="1559" max="1559" width="11.75" customWidth="1"/>
    <col min="1570" max="1570" width="12.75" customWidth="1"/>
    <col min="1571" max="1571" width="6.25" bestFit="1" customWidth="1"/>
    <col min="1572" max="1572" width="8.375" customWidth="1"/>
    <col min="1573" max="1573" width="5.125" customWidth="1"/>
    <col min="1574" max="1576" width="7.625" bestFit="1" customWidth="1"/>
    <col min="1793" max="1793" width="38.875" customWidth="1"/>
    <col min="1794" max="1796" width="9.125" customWidth="1"/>
    <col min="1797" max="1797" width="8.25" customWidth="1"/>
    <col min="1798" max="1799" width="9.125" customWidth="1"/>
    <col min="1800" max="1800" width="10.75" customWidth="1"/>
    <col min="1801" max="1814" width="9.125" customWidth="1"/>
    <col min="1815" max="1815" width="11.75" customWidth="1"/>
    <col min="1826" max="1826" width="12.75" customWidth="1"/>
    <col min="1827" max="1827" width="6.25" bestFit="1" customWidth="1"/>
    <col min="1828" max="1828" width="8.375" customWidth="1"/>
    <col min="1829" max="1829" width="5.125" customWidth="1"/>
    <col min="1830" max="1832" width="7.625" bestFit="1" customWidth="1"/>
    <col min="2049" max="2049" width="38.875" customWidth="1"/>
    <col min="2050" max="2052" width="9.125" customWidth="1"/>
    <col min="2053" max="2053" width="8.25" customWidth="1"/>
    <col min="2054" max="2055" width="9.125" customWidth="1"/>
    <col min="2056" max="2056" width="10.75" customWidth="1"/>
    <col min="2057" max="2070" width="9.125" customWidth="1"/>
    <col min="2071" max="2071" width="11.75" customWidth="1"/>
    <col min="2082" max="2082" width="12.75" customWidth="1"/>
    <col min="2083" max="2083" width="6.25" bestFit="1" customWidth="1"/>
    <col min="2084" max="2084" width="8.375" customWidth="1"/>
    <col min="2085" max="2085" width="5.125" customWidth="1"/>
    <col min="2086" max="2088" width="7.625" bestFit="1" customWidth="1"/>
    <col min="2305" max="2305" width="38.875" customWidth="1"/>
    <col min="2306" max="2308" width="9.125" customWidth="1"/>
    <col min="2309" max="2309" width="8.25" customWidth="1"/>
    <col min="2310" max="2311" width="9.125" customWidth="1"/>
    <col min="2312" max="2312" width="10.75" customWidth="1"/>
    <col min="2313" max="2326" width="9.125" customWidth="1"/>
    <col min="2327" max="2327" width="11.75" customWidth="1"/>
    <col min="2338" max="2338" width="12.75" customWidth="1"/>
    <col min="2339" max="2339" width="6.25" bestFit="1" customWidth="1"/>
    <col min="2340" max="2340" width="8.375" customWidth="1"/>
    <col min="2341" max="2341" width="5.125" customWidth="1"/>
    <col min="2342" max="2344" width="7.625" bestFit="1" customWidth="1"/>
    <col min="2561" max="2561" width="38.875" customWidth="1"/>
    <col min="2562" max="2564" width="9.125" customWidth="1"/>
    <col min="2565" max="2565" width="8.25" customWidth="1"/>
    <col min="2566" max="2567" width="9.125" customWidth="1"/>
    <col min="2568" max="2568" width="10.75" customWidth="1"/>
    <col min="2569" max="2582" width="9.125" customWidth="1"/>
    <col min="2583" max="2583" width="11.75" customWidth="1"/>
    <col min="2594" max="2594" width="12.75" customWidth="1"/>
    <col min="2595" max="2595" width="6.25" bestFit="1" customWidth="1"/>
    <col min="2596" max="2596" width="8.375" customWidth="1"/>
    <col min="2597" max="2597" width="5.125" customWidth="1"/>
    <col min="2598" max="2600" width="7.625" bestFit="1" customWidth="1"/>
    <col min="2817" max="2817" width="38.875" customWidth="1"/>
    <col min="2818" max="2820" width="9.125" customWidth="1"/>
    <col min="2821" max="2821" width="8.25" customWidth="1"/>
    <col min="2822" max="2823" width="9.125" customWidth="1"/>
    <col min="2824" max="2824" width="10.75" customWidth="1"/>
    <col min="2825" max="2838" width="9.125" customWidth="1"/>
    <col min="2839" max="2839" width="11.75" customWidth="1"/>
    <col min="2850" max="2850" width="12.75" customWidth="1"/>
    <col min="2851" max="2851" width="6.25" bestFit="1" customWidth="1"/>
    <col min="2852" max="2852" width="8.375" customWidth="1"/>
    <col min="2853" max="2853" width="5.125" customWidth="1"/>
    <col min="2854" max="2856" width="7.625" bestFit="1" customWidth="1"/>
    <col min="3073" max="3073" width="38.875" customWidth="1"/>
    <col min="3074" max="3076" width="9.125" customWidth="1"/>
    <col min="3077" max="3077" width="8.25" customWidth="1"/>
    <col min="3078" max="3079" width="9.125" customWidth="1"/>
    <col min="3080" max="3080" width="10.75" customWidth="1"/>
    <col min="3081" max="3094" width="9.125" customWidth="1"/>
    <col min="3095" max="3095" width="11.75" customWidth="1"/>
    <col min="3106" max="3106" width="12.75" customWidth="1"/>
    <col min="3107" max="3107" width="6.25" bestFit="1" customWidth="1"/>
    <col min="3108" max="3108" width="8.375" customWidth="1"/>
    <col min="3109" max="3109" width="5.125" customWidth="1"/>
    <col min="3110" max="3112" width="7.625" bestFit="1" customWidth="1"/>
    <col min="3329" max="3329" width="38.875" customWidth="1"/>
    <col min="3330" max="3332" width="9.125" customWidth="1"/>
    <col min="3333" max="3333" width="8.25" customWidth="1"/>
    <col min="3334" max="3335" width="9.125" customWidth="1"/>
    <col min="3336" max="3336" width="10.75" customWidth="1"/>
    <col min="3337" max="3350" width="9.125" customWidth="1"/>
    <col min="3351" max="3351" width="11.75" customWidth="1"/>
    <col min="3362" max="3362" width="12.75" customWidth="1"/>
    <col min="3363" max="3363" width="6.25" bestFit="1" customWidth="1"/>
    <col min="3364" max="3364" width="8.375" customWidth="1"/>
    <col min="3365" max="3365" width="5.125" customWidth="1"/>
    <col min="3366" max="3368" width="7.625" bestFit="1" customWidth="1"/>
    <col min="3585" max="3585" width="38.875" customWidth="1"/>
    <col min="3586" max="3588" width="9.125" customWidth="1"/>
    <col min="3589" max="3589" width="8.25" customWidth="1"/>
    <col min="3590" max="3591" width="9.125" customWidth="1"/>
    <col min="3592" max="3592" width="10.75" customWidth="1"/>
    <col min="3593" max="3606" width="9.125" customWidth="1"/>
    <col min="3607" max="3607" width="11.75" customWidth="1"/>
    <col min="3618" max="3618" width="12.75" customWidth="1"/>
    <col min="3619" max="3619" width="6.25" bestFit="1" customWidth="1"/>
    <col min="3620" max="3620" width="8.375" customWidth="1"/>
    <col min="3621" max="3621" width="5.125" customWidth="1"/>
    <col min="3622" max="3624" width="7.625" bestFit="1" customWidth="1"/>
    <col min="3841" max="3841" width="38.875" customWidth="1"/>
    <col min="3842" max="3844" width="9.125" customWidth="1"/>
    <col min="3845" max="3845" width="8.25" customWidth="1"/>
    <col min="3846" max="3847" width="9.125" customWidth="1"/>
    <col min="3848" max="3848" width="10.75" customWidth="1"/>
    <col min="3849" max="3862" width="9.125" customWidth="1"/>
    <col min="3863" max="3863" width="11.75" customWidth="1"/>
    <col min="3874" max="3874" width="12.75" customWidth="1"/>
    <col min="3875" max="3875" width="6.25" bestFit="1" customWidth="1"/>
    <col min="3876" max="3876" width="8.375" customWidth="1"/>
    <col min="3877" max="3877" width="5.125" customWidth="1"/>
    <col min="3878" max="3880" width="7.625" bestFit="1" customWidth="1"/>
    <col min="4097" max="4097" width="38.875" customWidth="1"/>
    <col min="4098" max="4100" width="9.125" customWidth="1"/>
    <col min="4101" max="4101" width="8.25" customWidth="1"/>
    <col min="4102" max="4103" width="9.125" customWidth="1"/>
    <col min="4104" max="4104" width="10.75" customWidth="1"/>
    <col min="4105" max="4118" width="9.125" customWidth="1"/>
    <col min="4119" max="4119" width="11.75" customWidth="1"/>
    <col min="4130" max="4130" width="12.75" customWidth="1"/>
    <col min="4131" max="4131" width="6.25" bestFit="1" customWidth="1"/>
    <col min="4132" max="4132" width="8.375" customWidth="1"/>
    <col min="4133" max="4133" width="5.125" customWidth="1"/>
    <col min="4134" max="4136" width="7.625" bestFit="1" customWidth="1"/>
    <col min="4353" max="4353" width="38.875" customWidth="1"/>
    <col min="4354" max="4356" width="9.125" customWidth="1"/>
    <col min="4357" max="4357" width="8.25" customWidth="1"/>
    <col min="4358" max="4359" width="9.125" customWidth="1"/>
    <col min="4360" max="4360" width="10.75" customWidth="1"/>
    <col min="4361" max="4374" width="9.125" customWidth="1"/>
    <col min="4375" max="4375" width="11.75" customWidth="1"/>
    <col min="4386" max="4386" width="12.75" customWidth="1"/>
    <col min="4387" max="4387" width="6.25" bestFit="1" customWidth="1"/>
    <col min="4388" max="4388" width="8.375" customWidth="1"/>
    <col min="4389" max="4389" width="5.125" customWidth="1"/>
    <col min="4390" max="4392" width="7.625" bestFit="1" customWidth="1"/>
    <col min="4609" max="4609" width="38.875" customWidth="1"/>
    <col min="4610" max="4612" width="9.125" customWidth="1"/>
    <col min="4613" max="4613" width="8.25" customWidth="1"/>
    <col min="4614" max="4615" width="9.125" customWidth="1"/>
    <col min="4616" max="4616" width="10.75" customWidth="1"/>
    <col min="4617" max="4630" width="9.125" customWidth="1"/>
    <col min="4631" max="4631" width="11.75" customWidth="1"/>
    <col min="4642" max="4642" width="12.75" customWidth="1"/>
    <col min="4643" max="4643" width="6.25" bestFit="1" customWidth="1"/>
    <col min="4644" max="4644" width="8.375" customWidth="1"/>
    <col min="4645" max="4645" width="5.125" customWidth="1"/>
    <col min="4646" max="4648" width="7.625" bestFit="1" customWidth="1"/>
    <col min="4865" max="4865" width="38.875" customWidth="1"/>
    <col min="4866" max="4868" width="9.125" customWidth="1"/>
    <col min="4869" max="4869" width="8.25" customWidth="1"/>
    <col min="4870" max="4871" width="9.125" customWidth="1"/>
    <col min="4872" max="4872" width="10.75" customWidth="1"/>
    <col min="4873" max="4886" width="9.125" customWidth="1"/>
    <col min="4887" max="4887" width="11.75" customWidth="1"/>
    <col min="4898" max="4898" width="12.75" customWidth="1"/>
    <col min="4899" max="4899" width="6.25" bestFit="1" customWidth="1"/>
    <col min="4900" max="4900" width="8.375" customWidth="1"/>
    <col min="4901" max="4901" width="5.125" customWidth="1"/>
    <col min="4902" max="4904" width="7.625" bestFit="1" customWidth="1"/>
    <col min="5121" max="5121" width="38.875" customWidth="1"/>
    <col min="5122" max="5124" width="9.125" customWidth="1"/>
    <col min="5125" max="5125" width="8.25" customWidth="1"/>
    <col min="5126" max="5127" width="9.125" customWidth="1"/>
    <col min="5128" max="5128" width="10.75" customWidth="1"/>
    <col min="5129" max="5142" width="9.125" customWidth="1"/>
    <col min="5143" max="5143" width="11.75" customWidth="1"/>
    <col min="5154" max="5154" width="12.75" customWidth="1"/>
    <col min="5155" max="5155" width="6.25" bestFit="1" customWidth="1"/>
    <col min="5156" max="5156" width="8.375" customWidth="1"/>
    <col min="5157" max="5157" width="5.125" customWidth="1"/>
    <col min="5158" max="5160" width="7.625" bestFit="1" customWidth="1"/>
    <col min="5377" max="5377" width="38.875" customWidth="1"/>
    <col min="5378" max="5380" width="9.125" customWidth="1"/>
    <col min="5381" max="5381" width="8.25" customWidth="1"/>
    <col min="5382" max="5383" width="9.125" customWidth="1"/>
    <col min="5384" max="5384" width="10.75" customWidth="1"/>
    <col min="5385" max="5398" width="9.125" customWidth="1"/>
    <col min="5399" max="5399" width="11.75" customWidth="1"/>
    <col min="5410" max="5410" width="12.75" customWidth="1"/>
    <col min="5411" max="5411" width="6.25" bestFit="1" customWidth="1"/>
    <col min="5412" max="5412" width="8.375" customWidth="1"/>
    <col min="5413" max="5413" width="5.125" customWidth="1"/>
    <col min="5414" max="5416" width="7.625" bestFit="1" customWidth="1"/>
    <col min="5633" max="5633" width="38.875" customWidth="1"/>
    <col min="5634" max="5636" width="9.125" customWidth="1"/>
    <col min="5637" max="5637" width="8.25" customWidth="1"/>
    <col min="5638" max="5639" width="9.125" customWidth="1"/>
    <col min="5640" max="5640" width="10.75" customWidth="1"/>
    <col min="5641" max="5654" width="9.125" customWidth="1"/>
    <col min="5655" max="5655" width="11.75" customWidth="1"/>
    <col min="5666" max="5666" width="12.75" customWidth="1"/>
    <col min="5667" max="5667" width="6.25" bestFit="1" customWidth="1"/>
    <col min="5668" max="5668" width="8.375" customWidth="1"/>
    <col min="5669" max="5669" width="5.125" customWidth="1"/>
    <col min="5670" max="5672" width="7.625" bestFit="1" customWidth="1"/>
    <col min="5889" max="5889" width="38.875" customWidth="1"/>
    <col min="5890" max="5892" width="9.125" customWidth="1"/>
    <col min="5893" max="5893" width="8.25" customWidth="1"/>
    <col min="5894" max="5895" width="9.125" customWidth="1"/>
    <col min="5896" max="5896" width="10.75" customWidth="1"/>
    <col min="5897" max="5910" width="9.125" customWidth="1"/>
    <col min="5911" max="5911" width="11.75" customWidth="1"/>
    <col min="5922" max="5922" width="12.75" customWidth="1"/>
    <col min="5923" max="5923" width="6.25" bestFit="1" customWidth="1"/>
    <col min="5924" max="5924" width="8.375" customWidth="1"/>
    <col min="5925" max="5925" width="5.125" customWidth="1"/>
    <col min="5926" max="5928" width="7.625" bestFit="1" customWidth="1"/>
    <col min="6145" max="6145" width="38.875" customWidth="1"/>
    <col min="6146" max="6148" width="9.125" customWidth="1"/>
    <col min="6149" max="6149" width="8.25" customWidth="1"/>
    <col min="6150" max="6151" width="9.125" customWidth="1"/>
    <col min="6152" max="6152" width="10.75" customWidth="1"/>
    <col min="6153" max="6166" width="9.125" customWidth="1"/>
    <col min="6167" max="6167" width="11.75" customWidth="1"/>
    <col min="6178" max="6178" width="12.75" customWidth="1"/>
    <col min="6179" max="6179" width="6.25" bestFit="1" customWidth="1"/>
    <col min="6180" max="6180" width="8.375" customWidth="1"/>
    <col min="6181" max="6181" width="5.125" customWidth="1"/>
    <col min="6182" max="6184" width="7.625" bestFit="1" customWidth="1"/>
    <col min="6401" max="6401" width="38.875" customWidth="1"/>
    <col min="6402" max="6404" width="9.125" customWidth="1"/>
    <col min="6405" max="6405" width="8.25" customWidth="1"/>
    <col min="6406" max="6407" width="9.125" customWidth="1"/>
    <col min="6408" max="6408" width="10.75" customWidth="1"/>
    <col min="6409" max="6422" width="9.125" customWidth="1"/>
    <col min="6423" max="6423" width="11.75" customWidth="1"/>
    <col min="6434" max="6434" width="12.75" customWidth="1"/>
    <col min="6435" max="6435" width="6.25" bestFit="1" customWidth="1"/>
    <col min="6436" max="6436" width="8.375" customWidth="1"/>
    <col min="6437" max="6437" width="5.125" customWidth="1"/>
    <col min="6438" max="6440" width="7.625" bestFit="1" customWidth="1"/>
    <col min="6657" max="6657" width="38.875" customWidth="1"/>
    <col min="6658" max="6660" width="9.125" customWidth="1"/>
    <col min="6661" max="6661" width="8.25" customWidth="1"/>
    <col min="6662" max="6663" width="9.125" customWidth="1"/>
    <col min="6664" max="6664" width="10.75" customWidth="1"/>
    <col min="6665" max="6678" width="9.125" customWidth="1"/>
    <col min="6679" max="6679" width="11.75" customWidth="1"/>
    <col min="6690" max="6690" width="12.75" customWidth="1"/>
    <col min="6691" max="6691" width="6.25" bestFit="1" customWidth="1"/>
    <col min="6692" max="6692" width="8.375" customWidth="1"/>
    <col min="6693" max="6693" width="5.125" customWidth="1"/>
    <col min="6694" max="6696" width="7.625" bestFit="1" customWidth="1"/>
    <col min="6913" max="6913" width="38.875" customWidth="1"/>
    <col min="6914" max="6916" width="9.125" customWidth="1"/>
    <col min="6917" max="6917" width="8.25" customWidth="1"/>
    <col min="6918" max="6919" width="9.125" customWidth="1"/>
    <col min="6920" max="6920" width="10.75" customWidth="1"/>
    <col min="6921" max="6934" width="9.125" customWidth="1"/>
    <col min="6935" max="6935" width="11.75" customWidth="1"/>
    <col min="6946" max="6946" width="12.75" customWidth="1"/>
    <col min="6947" max="6947" width="6.25" bestFit="1" customWidth="1"/>
    <col min="6948" max="6948" width="8.375" customWidth="1"/>
    <col min="6949" max="6949" width="5.125" customWidth="1"/>
    <col min="6950" max="6952" width="7.625" bestFit="1" customWidth="1"/>
    <col min="7169" max="7169" width="38.875" customWidth="1"/>
    <col min="7170" max="7172" width="9.125" customWidth="1"/>
    <col min="7173" max="7173" width="8.25" customWidth="1"/>
    <col min="7174" max="7175" width="9.125" customWidth="1"/>
    <col min="7176" max="7176" width="10.75" customWidth="1"/>
    <col min="7177" max="7190" width="9.125" customWidth="1"/>
    <col min="7191" max="7191" width="11.75" customWidth="1"/>
    <col min="7202" max="7202" width="12.75" customWidth="1"/>
    <col min="7203" max="7203" width="6.25" bestFit="1" customWidth="1"/>
    <col min="7204" max="7204" width="8.375" customWidth="1"/>
    <col min="7205" max="7205" width="5.125" customWidth="1"/>
    <col min="7206" max="7208" width="7.625" bestFit="1" customWidth="1"/>
    <col min="7425" max="7425" width="38.875" customWidth="1"/>
    <col min="7426" max="7428" width="9.125" customWidth="1"/>
    <col min="7429" max="7429" width="8.25" customWidth="1"/>
    <col min="7430" max="7431" width="9.125" customWidth="1"/>
    <col min="7432" max="7432" width="10.75" customWidth="1"/>
    <col min="7433" max="7446" width="9.125" customWidth="1"/>
    <col min="7447" max="7447" width="11.75" customWidth="1"/>
    <col min="7458" max="7458" width="12.75" customWidth="1"/>
    <col min="7459" max="7459" width="6.25" bestFit="1" customWidth="1"/>
    <col min="7460" max="7460" width="8.375" customWidth="1"/>
    <col min="7461" max="7461" width="5.125" customWidth="1"/>
    <col min="7462" max="7464" width="7.625" bestFit="1" customWidth="1"/>
    <col min="7681" max="7681" width="38.875" customWidth="1"/>
    <col min="7682" max="7684" width="9.125" customWidth="1"/>
    <col min="7685" max="7685" width="8.25" customWidth="1"/>
    <col min="7686" max="7687" width="9.125" customWidth="1"/>
    <col min="7688" max="7688" width="10.75" customWidth="1"/>
    <col min="7689" max="7702" width="9.125" customWidth="1"/>
    <col min="7703" max="7703" width="11.75" customWidth="1"/>
    <col min="7714" max="7714" width="12.75" customWidth="1"/>
    <col min="7715" max="7715" width="6.25" bestFit="1" customWidth="1"/>
    <col min="7716" max="7716" width="8.375" customWidth="1"/>
    <col min="7717" max="7717" width="5.125" customWidth="1"/>
    <col min="7718" max="7720" width="7.625" bestFit="1" customWidth="1"/>
    <col min="7937" max="7937" width="38.875" customWidth="1"/>
    <col min="7938" max="7940" width="9.125" customWidth="1"/>
    <col min="7941" max="7941" width="8.25" customWidth="1"/>
    <col min="7942" max="7943" width="9.125" customWidth="1"/>
    <col min="7944" max="7944" width="10.75" customWidth="1"/>
    <col min="7945" max="7958" width="9.125" customWidth="1"/>
    <col min="7959" max="7959" width="11.75" customWidth="1"/>
    <col min="7970" max="7970" width="12.75" customWidth="1"/>
    <col min="7971" max="7971" width="6.25" bestFit="1" customWidth="1"/>
    <col min="7972" max="7972" width="8.375" customWidth="1"/>
    <col min="7973" max="7973" width="5.125" customWidth="1"/>
    <col min="7974" max="7976" width="7.625" bestFit="1" customWidth="1"/>
    <col min="8193" max="8193" width="38.875" customWidth="1"/>
    <col min="8194" max="8196" width="9.125" customWidth="1"/>
    <col min="8197" max="8197" width="8.25" customWidth="1"/>
    <col min="8198" max="8199" width="9.125" customWidth="1"/>
    <col min="8200" max="8200" width="10.75" customWidth="1"/>
    <col min="8201" max="8214" width="9.125" customWidth="1"/>
    <col min="8215" max="8215" width="11.75" customWidth="1"/>
    <col min="8226" max="8226" width="12.75" customWidth="1"/>
    <col min="8227" max="8227" width="6.25" bestFit="1" customWidth="1"/>
    <col min="8228" max="8228" width="8.375" customWidth="1"/>
    <col min="8229" max="8229" width="5.125" customWidth="1"/>
    <col min="8230" max="8232" width="7.625" bestFit="1" customWidth="1"/>
    <col min="8449" max="8449" width="38.875" customWidth="1"/>
    <col min="8450" max="8452" width="9.125" customWidth="1"/>
    <col min="8453" max="8453" width="8.25" customWidth="1"/>
    <col min="8454" max="8455" width="9.125" customWidth="1"/>
    <col min="8456" max="8456" width="10.75" customWidth="1"/>
    <col min="8457" max="8470" width="9.125" customWidth="1"/>
    <col min="8471" max="8471" width="11.75" customWidth="1"/>
    <col min="8482" max="8482" width="12.75" customWidth="1"/>
    <col min="8483" max="8483" width="6.25" bestFit="1" customWidth="1"/>
    <col min="8484" max="8484" width="8.375" customWidth="1"/>
    <col min="8485" max="8485" width="5.125" customWidth="1"/>
    <col min="8486" max="8488" width="7.625" bestFit="1" customWidth="1"/>
    <col min="8705" max="8705" width="38.875" customWidth="1"/>
    <col min="8706" max="8708" width="9.125" customWidth="1"/>
    <col min="8709" max="8709" width="8.25" customWidth="1"/>
    <col min="8710" max="8711" width="9.125" customWidth="1"/>
    <col min="8712" max="8712" width="10.75" customWidth="1"/>
    <col min="8713" max="8726" width="9.125" customWidth="1"/>
    <col min="8727" max="8727" width="11.75" customWidth="1"/>
    <col min="8738" max="8738" width="12.75" customWidth="1"/>
    <col min="8739" max="8739" width="6.25" bestFit="1" customWidth="1"/>
    <col min="8740" max="8740" width="8.375" customWidth="1"/>
    <col min="8741" max="8741" width="5.125" customWidth="1"/>
    <col min="8742" max="8744" width="7.625" bestFit="1" customWidth="1"/>
    <col min="8961" max="8961" width="38.875" customWidth="1"/>
    <col min="8962" max="8964" width="9.125" customWidth="1"/>
    <col min="8965" max="8965" width="8.25" customWidth="1"/>
    <col min="8966" max="8967" width="9.125" customWidth="1"/>
    <col min="8968" max="8968" width="10.75" customWidth="1"/>
    <col min="8969" max="8982" width="9.125" customWidth="1"/>
    <col min="8983" max="8983" width="11.75" customWidth="1"/>
    <col min="8994" max="8994" width="12.75" customWidth="1"/>
    <col min="8995" max="8995" width="6.25" bestFit="1" customWidth="1"/>
    <col min="8996" max="8996" width="8.375" customWidth="1"/>
    <col min="8997" max="8997" width="5.125" customWidth="1"/>
    <col min="8998" max="9000" width="7.625" bestFit="1" customWidth="1"/>
    <col min="9217" max="9217" width="38.875" customWidth="1"/>
    <col min="9218" max="9220" width="9.125" customWidth="1"/>
    <col min="9221" max="9221" width="8.25" customWidth="1"/>
    <col min="9222" max="9223" width="9.125" customWidth="1"/>
    <col min="9224" max="9224" width="10.75" customWidth="1"/>
    <col min="9225" max="9238" width="9.125" customWidth="1"/>
    <col min="9239" max="9239" width="11.75" customWidth="1"/>
    <col min="9250" max="9250" width="12.75" customWidth="1"/>
    <col min="9251" max="9251" width="6.25" bestFit="1" customWidth="1"/>
    <col min="9252" max="9252" width="8.375" customWidth="1"/>
    <col min="9253" max="9253" width="5.125" customWidth="1"/>
    <col min="9254" max="9256" width="7.625" bestFit="1" customWidth="1"/>
    <col min="9473" max="9473" width="38.875" customWidth="1"/>
    <col min="9474" max="9476" width="9.125" customWidth="1"/>
    <col min="9477" max="9477" width="8.25" customWidth="1"/>
    <col min="9478" max="9479" width="9.125" customWidth="1"/>
    <col min="9480" max="9480" width="10.75" customWidth="1"/>
    <col min="9481" max="9494" width="9.125" customWidth="1"/>
    <col min="9495" max="9495" width="11.75" customWidth="1"/>
    <col min="9506" max="9506" width="12.75" customWidth="1"/>
    <col min="9507" max="9507" width="6.25" bestFit="1" customWidth="1"/>
    <col min="9508" max="9508" width="8.375" customWidth="1"/>
    <col min="9509" max="9509" width="5.125" customWidth="1"/>
    <col min="9510" max="9512" width="7.625" bestFit="1" customWidth="1"/>
    <col min="9729" max="9729" width="38.875" customWidth="1"/>
    <col min="9730" max="9732" width="9.125" customWidth="1"/>
    <col min="9733" max="9733" width="8.25" customWidth="1"/>
    <col min="9734" max="9735" width="9.125" customWidth="1"/>
    <col min="9736" max="9736" width="10.75" customWidth="1"/>
    <col min="9737" max="9750" width="9.125" customWidth="1"/>
    <col min="9751" max="9751" width="11.75" customWidth="1"/>
    <col min="9762" max="9762" width="12.75" customWidth="1"/>
    <col min="9763" max="9763" width="6.25" bestFit="1" customWidth="1"/>
    <col min="9764" max="9764" width="8.375" customWidth="1"/>
    <col min="9765" max="9765" width="5.125" customWidth="1"/>
    <col min="9766" max="9768" width="7.625" bestFit="1" customWidth="1"/>
    <col min="9985" max="9985" width="38.875" customWidth="1"/>
    <col min="9986" max="9988" width="9.125" customWidth="1"/>
    <col min="9989" max="9989" width="8.25" customWidth="1"/>
    <col min="9990" max="9991" width="9.125" customWidth="1"/>
    <col min="9992" max="9992" width="10.75" customWidth="1"/>
    <col min="9993" max="10006" width="9.125" customWidth="1"/>
    <col min="10007" max="10007" width="11.75" customWidth="1"/>
    <col min="10018" max="10018" width="12.75" customWidth="1"/>
    <col min="10019" max="10019" width="6.25" bestFit="1" customWidth="1"/>
    <col min="10020" max="10020" width="8.375" customWidth="1"/>
    <col min="10021" max="10021" width="5.125" customWidth="1"/>
    <col min="10022" max="10024" width="7.625" bestFit="1" customWidth="1"/>
    <col min="10241" max="10241" width="38.875" customWidth="1"/>
    <col min="10242" max="10244" width="9.125" customWidth="1"/>
    <col min="10245" max="10245" width="8.25" customWidth="1"/>
    <col min="10246" max="10247" width="9.125" customWidth="1"/>
    <col min="10248" max="10248" width="10.75" customWidth="1"/>
    <col min="10249" max="10262" width="9.125" customWidth="1"/>
    <col min="10263" max="10263" width="11.75" customWidth="1"/>
    <col min="10274" max="10274" width="12.75" customWidth="1"/>
    <col min="10275" max="10275" width="6.25" bestFit="1" customWidth="1"/>
    <col min="10276" max="10276" width="8.375" customWidth="1"/>
    <col min="10277" max="10277" width="5.125" customWidth="1"/>
    <col min="10278" max="10280" width="7.625" bestFit="1" customWidth="1"/>
    <col min="10497" max="10497" width="38.875" customWidth="1"/>
    <col min="10498" max="10500" width="9.125" customWidth="1"/>
    <col min="10501" max="10501" width="8.25" customWidth="1"/>
    <col min="10502" max="10503" width="9.125" customWidth="1"/>
    <col min="10504" max="10504" width="10.75" customWidth="1"/>
    <col min="10505" max="10518" width="9.125" customWidth="1"/>
    <col min="10519" max="10519" width="11.75" customWidth="1"/>
    <col min="10530" max="10530" width="12.75" customWidth="1"/>
    <col min="10531" max="10531" width="6.25" bestFit="1" customWidth="1"/>
    <col min="10532" max="10532" width="8.375" customWidth="1"/>
    <col min="10533" max="10533" width="5.125" customWidth="1"/>
    <col min="10534" max="10536" width="7.625" bestFit="1" customWidth="1"/>
    <col min="10753" max="10753" width="38.875" customWidth="1"/>
    <col min="10754" max="10756" width="9.125" customWidth="1"/>
    <col min="10757" max="10757" width="8.25" customWidth="1"/>
    <col min="10758" max="10759" width="9.125" customWidth="1"/>
    <col min="10760" max="10760" width="10.75" customWidth="1"/>
    <col min="10761" max="10774" width="9.125" customWidth="1"/>
    <col min="10775" max="10775" width="11.75" customWidth="1"/>
    <col min="10786" max="10786" width="12.75" customWidth="1"/>
    <col min="10787" max="10787" width="6.25" bestFit="1" customWidth="1"/>
    <col min="10788" max="10788" width="8.375" customWidth="1"/>
    <col min="10789" max="10789" width="5.125" customWidth="1"/>
    <col min="10790" max="10792" width="7.625" bestFit="1" customWidth="1"/>
    <col min="11009" max="11009" width="38.875" customWidth="1"/>
    <col min="11010" max="11012" width="9.125" customWidth="1"/>
    <col min="11013" max="11013" width="8.25" customWidth="1"/>
    <col min="11014" max="11015" width="9.125" customWidth="1"/>
    <col min="11016" max="11016" width="10.75" customWidth="1"/>
    <col min="11017" max="11030" width="9.125" customWidth="1"/>
    <col min="11031" max="11031" width="11.75" customWidth="1"/>
    <col min="11042" max="11042" width="12.75" customWidth="1"/>
    <col min="11043" max="11043" width="6.25" bestFit="1" customWidth="1"/>
    <col min="11044" max="11044" width="8.375" customWidth="1"/>
    <col min="11045" max="11045" width="5.125" customWidth="1"/>
    <col min="11046" max="11048" width="7.625" bestFit="1" customWidth="1"/>
    <col min="11265" max="11265" width="38.875" customWidth="1"/>
    <col min="11266" max="11268" width="9.125" customWidth="1"/>
    <col min="11269" max="11269" width="8.25" customWidth="1"/>
    <col min="11270" max="11271" width="9.125" customWidth="1"/>
    <col min="11272" max="11272" width="10.75" customWidth="1"/>
    <col min="11273" max="11286" width="9.125" customWidth="1"/>
    <col min="11287" max="11287" width="11.75" customWidth="1"/>
    <col min="11298" max="11298" width="12.75" customWidth="1"/>
    <col min="11299" max="11299" width="6.25" bestFit="1" customWidth="1"/>
    <col min="11300" max="11300" width="8.375" customWidth="1"/>
    <col min="11301" max="11301" width="5.125" customWidth="1"/>
    <col min="11302" max="11304" width="7.625" bestFit="1" customWidth="1"/>
    <col min="11521" max="11521" width="38.875" customWidth="1"/>
    <col min="11522" max="11524" width="9.125" customWidth="1"/>
    <col min="11525" max="11525" width="8.25" customWidth="1"/>
    <col min="11526" max="11527" width="9.125" customWidth="1"/>
    <col min="11528" max="11528" width="10.75" customWidth="1"/>
    <col min="11529" max="11542" width="9.125" customWidth="1"/>
    <col min="11543" max="11543" width="11.75" customWidth="1"/>
    <col min="11554" max="11554" width="12.75" customWidth="1"/>
    <col min="11555" max="11555" width="6.25" bestFit="1" customWidth="1"/>
    <col min="11556" max="11556" width="8.375" customWidth="1"/>
    <col min="11557" max="11557" width="5.125" customWidth="1"/>
    <col min="11558" max="11560" width="7.625" bestFit="1" customWidth="1"/>
    <col min="11777" max="11777" width="38.875" customWidth="1"/>
    <col min="11778" max="11780" width="9.125" customWidth="1"/>
    <col min="11781" max="11781" width="8.25" customWidth="1"/>
    <col min="11782" max="11783" width="9.125" customWidth="1"/>
    <col min="11784" max="11784" width="10.75" customWidth="1"/>
    <col min="11785" max="11798" width="9.125" customWidth="1"/>
    <col min="11799" max="11799" width="11.75" customWidth="1"/>
    <col min="11810" max="11810" width="12.75" customWidth="1"/>
    <col min="11811" max="11811" width="6.25" bestFit="1" customWidth="1"/>
    <col min="11812" max="11812" width="8.375" customWidth="1"/>
    <col min="11813" max="11813" width="5.125" customWidth="1"/>
    <col min="11814" max="11816" width="7.625" bestFit="1" customWidth="1"/>
    <col min="12033" max="12033" width="38.875" customWidth="1"/>
    <col min="12034" max="12036" width="9.125" customWidth="1"/>
    <col min="12037" max="12037" width="8.25" customWidth="1"/>
    <col min="12038" max="12039" width="9.125" customWidth="1"/>
    <col min="12040" max="12040" width="10.75" customWidth="1"/>
    <col min="12041" max="12054" width="9.125" customWidth="1"/>
    <col min="12055" max="12055" width="11.75" customWidth="1"/>
    <col min="12066" max="12066" width="12.75" customWidth="1"/>
    <col min="12067" max="12067" width="6.25" bestFit="1" customWidth="1"/>
    <col min="12068" max="12068" width="8.375" customWidth="1"/>
    <col min="12069" max="12069" width="5.125" customWidth="1"/>
    <col min="12070" max="12072" width="7.625" bestFit="1" customWidth="1"/>
    <col min="12289" max="12289" width="38.875" customWidth="1"/>
    <col min="12290" max="12292" width="9.125" customWidth="1"/>
    <col min="12293" max="12293" width="8.25" customWidth="1"/>
    <col min="12294" max="12295" width="9.125" customWidth="1"/>
    <col min="12296" max="12296" width="10.75" customWidth="1"/>
    <col min="12297" max="12310" width="9.125" customWidth="1"/>
    <col min="12311" max="12311" width="11.75" customWidth="1"/>
    <col min="12322" max="12322" width="12.75" customWidth="1"/>
    <col min="12323" max="12323" width="6.25" bestFit="1" customWidth="1"/>
    <col min="12324" max="12324" width="8.375" customWidth="1"/>
    <col min="12325" max="12325" width="5.125" customWidth="1"/>
    <col min="12326" max="12328" width="7.625" bestFit="1" customWidth="1"/>
    <col min="12545" max="12545" width="38.875" customWidth="1"/>
    <col min="12546" max="12548" width="9.125" customWidth="1"/>
    <col min="12549" max="12549" width="8.25" customWidth="1"/>
    <col min="12550" max="12551" width="9.125" customWidth="1"/>
    <col min="12552" max="12552" width="10.75" customWidth="1"/>
    <col min="12553" max="12566" width="9.125" customWidth="1"/>
    <col min="12567" max="12567" width="11.75" customWidth="1"/>
    <col min="12578" max="12578" width="12.75" customWidth="1"/>
    <col min="12579" max="12579" width="6.25" bestFit="1" customWidth="1"/>
    <col min="12580" max="12580" width="8.375" customWidth="1"/>
    <col min="12581" max="12581" width="5.125" customWidth="1"/>
    <col min="12582" max="12584" width="7.625" bestFit="1" customWidth="1"/>
    <col min="12801" max="12801" width="38.875" customWidth="1"/>
    <col min="12802" max="12804" width="9.125" customWidth="1"/>
    <col min="12805" max="12805" width="8.25" customWidth="1"/>
    <col min="12806" max="12807" width="9.125" customWidth="1"/>
    <col min="12808" max="12808" width="10.75" customWidth="1"/>
    <col min="12809" max="12822" width="9.125" customWidth="1"/>
    <col min="12823" max="12823" width="11.75" customWidth="1"/>
    <col min="12834" max="12834" width="12.75" customWidth="1"/>
    <col min="12835" max="12835" width="6.25" bestFit="1" customWidth="1"/>
    <col min="12836" max="12836" width="8.375" customWidth="1"/>
    <col min="12837" max="12837" width="5.125" customWidth="1"/>
    <col min="12838" max="12840" width="7.625" bestFit="1" customWidth="1"/>
    <col min="13057" max="13057" width="38.875" customWidth="1"/>
    <col min="13058" max="13060" width="9.125" customWidth="1"/>
    <col min="13061" max="13061" width="8.25" customWidth="1"/>
    <col min="13062" max="13063" width="9.125" customWidth="1"/>
    <col min="13064" max="13064" width="10.75" customWidth="1"/>
    <col min="13065" max="13078" width="9.125" customWidth="1"/>
    <col min="13079" max="13079" width="11.75" customWidth="1"/>
    <col min="13090" max="13090" width="12.75" customWidth="1"/>
    <col min="13091" max="13091" width="6.25" bestFit="1" customWidth="1"/>
    <col min="13092" max="13092" width="8.375" customWidth="1"/>
    <col min="13093" max="13093" width="5.125" customWidth="1"/>
    <col min="13094" max="13096" width="7.625" bestFit="1" customWidth="1"/>
    <col min="13313" max="13313" width="38.875" customWidth="1"/>
    <col min="13314" max="13316" width="9.125" customWidth="1"/>
    <col min="13317" max="13317" width="8.25" customWidth="1"/>
    <col min="13318" max="13319" width="9.125" customWidth="1"/>
    <col min="13320" max="13320" width="10.75" customWidth="1"/>
    <col min="13321" max="13334" width="9.125" customWidth="1"/>
    <col min="13335" max="13335" width="11.75" customWidth="1"/>
    <col min="13346" max="13346" width="12.75" customWidth="1"/>
    <col min="13347" max="13347" width="6.25" bestFit="1" customWidth="1"/>
    <col min="13348" max="13348" width="8.375" customWidth="1"/>
    <col min="13349" max="13349" width="5.125" customWidth="1"/>
    <col min="13350" max="13352" width="7.625" bestFit="1" customWidth="1"/>
    <col min="13569" max="13569" width="38.875" customWidth="1"/>
    <col min="13570" max="13572" width="9.125" customWidth="1"/>
    <col min="13573" max="13573" width="8.25" customWidth="1"/>
    <col min="13574" max="13575" width="9.125" customWidth="1"/>
    <col min="13576" max="13576" width="10.75" customWidth="1"/>
    <col min="13577" max="13590" width="9.125" customWidth="1"/>
    <col min="13591" max="13591" width="11.75" customWidth="1"/>
    <col min="13602" max="13602" width="12.75" customWidth="1"/>
    <col min="13603" max="13603" width="6.25" bestFit="1" customWidth="1"/>
    <col min="13604" max="13604" width="8.375" customWidth="1"/>
    <col min="13605" max="13605" width="5.125" customWidth="1"/>
    <col min="13606" max="13608" width="7.625" bestFit="1" customWidth="1"/>
    <col min="13825" max="13825" width="38.875" customWidth="1"/>
    <col min="13826" max="13828" width="9.125" customWidth="1"/>
    <col min="13829" max="13829" width="8.25" customWidth="1"/>
    <col min="13830" max="13831" width="9.125" customWidth="1"/>
    <col min="13832" max="13832" width="10.75" customWidth="1"/>
    <col min="13833" max="13846" width="9.125" customWidth="1"/>
    <col min="13847" max="13847" width="11.75" customWidth="1"/>
    <col min="13858" max="13858" width="12.75" customWidth="1"/>
    <col min="13859" max="13859" width="6.25" bestFit="1" customWidth="1"/>
    <col min="13860" max="13860" width="8.375" customWidth="1"/>
    <col min="13861" max="13861" width="5.125" customWidth="1"/>
    <col min="13862" max="13864" width="7.625" bestFit="1" customWidth="1"/>
    <col min="14081" max="14081" width="38.875" customWidth="1"/>
    <col min="14082" max="14084" width="9.125" customWidth="1"/>
    <col min="14085" max="14085" width="8.25" customWidth="1"/>
    <col min="14086" max="14087" width="9.125" customWidth="1"/>
    <col min="14088" max="14088" width="10.75" customWidth="1"/>
    <col min="14089" max="14102" width="9.125" customWidth="1"/>
    <col min="14103" max="14103" width="11.75" customWidth="1"/>
    <col min="14114" max="14114" width="12.75" customWidth="1"/>
    <col min="14115" max="14115" width="6.25" bestFit="1" customWidth="1"/>
    <col min="14116" max="14116" width="8.375" customWidth="1"/>
    <col min="14117" max="14117" width="5.125" customWidth="1"/>
    <col min="14118" max="14120" width="7.625" bestFit="1" customWidth="1"/>
    <col min="14337" max="14337" width="38.875" customWidth="1"/>
    <col min="14338" max="14340" width="9.125" customWidth="1"/>
    <col min="14341" max="14341" width="8.25" customWidth="1"/>
    <col min="14342" max="14343" width="9.125" customWidth="1"/>
    <col min="14344" max="14344" width="10.75" customWidth="1"/>
    <col min="14345" max="14358" width="9.125" customWidth="1"/>
    <col min="14359" max="14359" width="11.75" customWidth="1"/>
    <col min="14370" max="14370" width="12.75" customWidth="1"/>
    <col min="14371" max="14371" width="6.25" bestFit="1" customWidth="1"/>
    <col min="14372" max="14372" width="8.375" customWidth="1"/>
    <col min="14373" max="14373" width="5.125" customWidth="1"/>
    <col min="14374" max="14376" width="7.625" bestFit="1" customWidth="1"/>
    <col min="14593" max="14593" width="38.875" customWidth="1"/>
    <col min="14594" max="14596" width="9.125" customWidth="1"/>
    <col min="14597" max="14597" width="8.25" customWidth="1"/>
    <col min="14598" max="14599" width="9.125" customWidth="1"/>
    <col min="14600" max="14600" width="10.75" customWidth="1"/>
    <col min="14601" max="14614" width="9.125" customWidth="1"/>
    <col min="14615" max="14615" width="11.75" customWidth="1"/>
    <col min="14626" max="14626" width="12.75" customWidth="1"/>
    <col min="14627" max="14627" width="6.25" bestFit="1" customWidth="1"/>
    <col min="14628" max="14628" width="8.375" customWidth="1"/>
    <col min="14629" max="14629" width="5.125" customWidth="1"/>
    <col min="14630" max="14632" width="7.625" bestFit="1" customWidth="1"/>
    <col min="14849" max="14849" width="38.875" customWidth="1"/>
    <col min="14850" max="14852" width="9.125" customWidth="1"/>
    <col min="14853" max="14853" width="8.25" customWidth="1"/>
    <col min="14854" max="14855" width="9.125" customWidth="1"/>
    <col min="14856" max="14856" width="10.75" customWidth="1"/>
    <col min="14857" max="14870" width="9.125" customWidth="1"/>
    <col min="14871" max="14871" width="11.75" customWidth="1"/>
    <col min="14882" max="14882" width="12.75" customWidth="1"/>
    <col min="14883" max="14883" width="6.25" bestFit="1" customWidth="1"/>
    <col min="14884" max="14884" width="8.375" customWidth="1"/>
    <col min="14885" max="14885" width="5.125" customWidth="1"/>
    <col min="14886" max="14888" width="7.625" bestFit="1" customWidth="1"/>
    <col min="15105" max="15105" width="38.875" customWidth="1"/>
    <col min="15106" max="15108" width="9.125" customWidth="1"/>
    <col min="15109" max="15109" width="8.25" customWidth="1"/>
    <col min="15110" max="15111" width="9.125" customWidth="1"/>
    <col min="15112" max="15112" width="10.75" customWidth="1"/>
    <col min="15113" max="15126" width="9.125" customWidth="1"/>
    <col min="15127" max="15127" width="11.75" customWidth="1"/>
    <col min="15138" max="15138" width="12.75" customWidth="1"/>
    <col min="15139" max="15139" width="6.25" bestFit="1" customWidth="1"/>
    <col min="15140" max="15140" width="8.375" customWidth="1"/>
    <col min="15141" max="15141" width="5.125" customWidth="1"/>
    <col min="15142" max="15144" width="7.625" bestFit="1" customWidth="1"/>
    <col min="15361" max="15361" width="38.875" customWidth="1"/>
    <col min="15362" max="15364" width="9.125" customWidth="1"/>
    <col min="15365" max="15365" width="8.25" customWidth="1"/>
    <col min="15366" max="15367" width="9.125" customWidth="1"/>
    <col min="15368" max="15368" width="10.75" customWidth="1"/>
    <col min="15369" max="15382" width="9.125" customWidth="1"/>
    <col min="15383" max="15383" width="11.75" customWidth="1"/>
    <col min="15394" max="15394" width="12.75" customWidth="1"/>
    <col min="15395" max="15395" width="6.25" bestFit="1" customWidth="1"/>
    <col min="15396" max="15396" width="8.375" customWidth="1"/>
    <col min="15397" max="15397" width="5.125" customWidth="1"/>
    <col min="15398" max="15400" width="7.625" bestFit="1" customWidth="1"/>
    <col min="15617" max="15617" width="38.875" customWidth="1"/>
    <col min="15618" max="15620" width="9.125" customWidth="1"/>
    <col min="15621" max="15621" width="8.25" customWidth="1"/>
    <col min="15622" max="15623" width="9.125" customWidth="1"/>
    <col min="15624" max="15624" width="10.75" customWidth="1"/>
    <col min="15625" max="15638" width="9.125" customWidth="1"/>
    <col min="15639" max="15639" width="11.75" customWidth="1"/>
    <col min="15650" max="15650" width="12.75" customWidth="1"/>
    <col min="15651" max="15651" width="6.25" bestFit="1" customWidth="1"/>
    <col min="15652" max="15652" width="8.375" customWidth="1"/>
    <col min="15653" max="15653" width="5.125" customWidth="1"/>
    <col min="15654" max="15656" width="7.625" bestFit="1" customWidth="1"/>
    <col min="15873" max="15873" width="38.875" customWidth="1"/>
    <col min="15874" max="15876" width="9.125" customWidth="1"/>
    <col min="15877" max="15877" width="8.25" customWidth="1"/>
    <col min="15878" max="15879" width="9.125" customWidth="1"/>
    <col min="15880" max="15880" width="10.75" customWidth="1"/>
    <col min="15881" max="15894" width="9.125" customWidth="1"/>
    <col min="15895" max="15895" width="11.75" customWidth="1"/>
    <col min="15906" max="15906" width="12.75" customWidth="1"/>
    <col min="15907" max="15907" width="6.25" bestFit="1" customWidth="1"/>
    <col min="15908" max="15908" width="8.375" customWidth="1"/>
    <col min="15909" max="15909" width="5.125" customWidth="1"/>
    <col min="15910" max="15912" width="7.625" bestFit="1" customWidth="1"/>
    <col min="16129" max="16129" width="38.875" customWidth="1"/>
    <col min="16130" max="16132" width="9.125" customWidth="1"/>
    <col min="16133" max="16133" width="8.25" customWidth="1"/>
    <col min="16134" max="16135" width="9.125" customWidth="1"/>
    <col min="16136" max="16136" width="10.75" customWidth="1"/>
    <col min="16137" max="16150" width="9.125" customWidth="1"/>
    <col min="16151" max="16151" width="11.75" customWidth="1"/>
    <col min="16162" max="16162" width="12.75" customWidth="1"/>
    <col min="16163" max="16163" width="6.25" bestFit="1" customWidth="1"/>
    <col min="16164" max="16164" width="8.375" customWidth="1"/>
    <col min="16165" max="16165" width="5.125" customWidth="1"/>
    <col min="16166" max="16168" width="7.625" bestFit="1" customWidth="1"/>
  </cols>
  <sheetData>
    <row r="1" spans="1:34" ht="18" x14ac:dyDescent="0.25">
      <c r="A1" s="72" t="s">
        <v>112</v>
      </c>
    </row>
    <row r="2" spans="1:34" ht="18" x14ac:dyDescent="0.25">
      <c r="A2" s="72" t="s">
        <v>201</v>
      </c>
    </row>
    <row r="3" spans="1:34" ht="15.75" x14ac:dyDescent="0.25">
      <c r="A3" s="73" t="s">
        <v>202</v>
      </c>
    </row>
    <row r="4" spans="1:34" x14ac:dyDescent="0.25">
      <c r="A4" s="74"/>
      <c r="AC4" s="68"/>
      <c r="AE4" s="69"/>
      <c r="AF4" s="69"/>
      <c r="AG4" s="69"/>
    </row>
    <row r="5" spans="1:34" ht="16.5" thickBot="1" x14ac:dyDescent="0.3">
      <c r="A5" s="75" t="s">
        <v>115</v>
      </c>
      <c r="G5" s="75" t="s">
        <v>116</v>
      </c>
      <c r="W5" s="75" t="s">
        <v>117</v>
      </c>
      <c r="X5" s="76"/>
      <c r="Y5" s="76"/>
      <c r="Z5" s="76"/>
      <c r="AA5" s="76"/>
      <c r="AC5" s="68"/>
      <c r="AE5" s="69"/>
      <c r="AF5" s="69"/>
      <c r="AG5" s="69"/>
    </row>
    <row r="6" spans="1:34" x14ac:dyDescent="0.25">
      <c r="A6" s="77"/>
      <c r="B6" s="78" t="s">
        <v>118</v>
      </c>
      <c r="C6" s="9"/>
      <c r="D6" s="9"/>
      <c r="E6" s="11"/>
      <c r="G6" s="79"/>
      <c r="H6" s="78" t="s">
        <v>119</v>
      </c>
      <c r="I6" s="9"/>
      <c r="J6" s="9"/>
      <c r="K6" s="9"/>
      <c r="L6" s="9"/>
      <c r="M6" s="9"/>
      <c r="N6" s="78" t="s">
        <v>120</v>
      </c>
      <c r="O6" s="9"/>
      <c r="P6" s="9"/>
      <c r="Q6" s="9"/>
      <c r="R6" s="9"/>
      <c r="S6" s="9"/>
      <c r="T6" s="9"/>
      <c r="U6" s="11"/>
      <c r="W6" s="80"/>
      <c r="X6" s="9"/>
      <c r="Y6" s="9"/>
      <c r="Z6" s="9"/>
      <c r="AA6" s="9"/>
      <c r="AB6" s="9"/>
      <c r="AC6" s="52"/>
      <c r="AD6" s="9"/>
      <c r="AE6" s="81"/>
      <c r="AF6" s="81"/>
      <c r="AG6" s="81"/>
      <c r="AH6" s="11"/>
    </row>
    <row r="7" spans="1:34" ht="15.75" thickBot="1" x14ac:dyDescent="0.3">
      <c r="A7" s="12"/>
      <c r="B7" s="13"/>
      <c r="C7" s="14"/>
      <c r="D7" s="14"/>
      <c r="E7" s="15"/>
      <c r="F7" s="14"/>
      <c r="G7" s="12"/>
      <c r="H7" s="82">
        <v>2</v>
      </c>
      <c r="I7" s="82">
        <v>5</v>
      </c>
      <c r="J7" s="82">
        <v>10</v>
      </c>
      <c r="K7" s="82">
        <v>30</v>
      </c>
      <c r="L7" s="83"/>
      <c r="M7" s="14"/>
      <c r="N7" s="84"/>
      <c r="O7" s="14"/>
      <c r="P7" s="14"/>
      <c r="Q7" s="14"/>
      <c r="R7" s="14"/>
      <c r="S7" s="14"/>
      <c r="T7" s="14"/>
      <c r="U7" s="15"/>
      <c r="V7" s="14"/>
      <c r="W7" s="85" t="s">
        <v>121</v>
      </c>
      <c r="X7" s="14"/>
      <c r="Y7" s="14"/>
      <c r="Z7" s="14"/>
      <c r="AA7" s="14"/>
      <c r="AB7" s="14"/>
      <c r="AC7" s="14"/>
      <c r="AD7" s="86" t="s">
        <v>122</v>
      </c>
      <c r="AE7" s="87"/>
      <c r="AF7" s="87"/>
      <c r="AG7" s="87"/>
      <c r="AH7" s="15"/>
    </row>
    <row r="8" spans="1:34" ht="15.75" thickBot="1" x14ac:dyDescent="0.3">
      <c r="A8" s="12"/>
      <c r="B8" s="14"/>
      <c r="C8" s="13" t="s">
        <v>123</v>
      </c>
      <c r="D8" s="14"/>
      <c r="E8" s="15"/>
      <c r="F8" s="14"/>
      <c r="G8" s="17" t="s">
        <v>16</v>
      </c>
      <c r="H8" s="88">
        <v>0.5</v>
      </c>
      <c r="I8" s="89">
        <v>0.4</v>
      </c>
      <c r="J8" s="89">
        <v>0.1</v>
      </c>
      <c r="K8" s="90">
        <v>0</v>
      </c>
      <c r="L8" s="20"/>
      <c r="M8" s="14"/>
      <c r="N8" s="91">
        <v>1E-3</v>
      </c>
      <c r="O8" s="14"/>
      <c r="P8" s="14"/>
      <c r="Q8" s="14"/>
      <c r="R8" s="14"/>
      <c r="S8" s="14"/>
      <c r="T8" s="14"/>
      <c r="U8" s="15"/>
      <c r="V8" s="14"/>
      <c r="W8" s="92" t="s">
        <v>124</v>
      </c>
      <c r="X8" s="14"/>
      <c r="Y8" s="14"/>
      <c r="Z8" s="14"/>
      <c r="AA8" s="14"/>
      <c r="AB8" s="14"/>
      <c r="AC8" s="14"/>
      <c r="AD8" s="84" t="s">
        <v>124</v>
      </c>
      <c r="AE8" s="14"/>
      <c r="AF8" s="14"/>
      <c r="AG8" s="14"/>
      <c r="AH8" s="15"/>
    </row>
    <row r="9" spans="1:34" ht="15.75" thickBot="1" x14ac:dyDescent="0.3">
      <c r="A9" s="12"/>
      <c r="B9" s="93" t="s">
        <v>20</v>
      </c>
      <c r="C9" s="93" t="s">
        <v>21</v>
      </c>
      <c r="D9" s="93" t="s">
        <v>22</v>
      </c>
      <c r="E9" s="94" t="s">
        <v>23</v>
      </c>
      <c r="F9" s="14"/>
      <c r="G9" s="17" t="s">
        <v>17</v>
      </c>
      <c r="H9" s="95">
        <v>0.3</v>
      </c>
      <c r="I9" s="96">
        <v>0.3</v>
      </c>
      <c r="J9" s="96">
        <v>0.35</v>
      </c>
      <c r="K9" s="97">
        <v>0.05</v>
      </c>
      <c r="L9" s="20"/>
      <c r="M9" s="14"/>
      <c r="N9" s="14"/>
      <c r="O9" s="14"/>
      <c r="P9" s="14"/>
      <c r="Q9" s="14"/>
      <c r="R9" s="14"/>
      <c r="S9" s="14"/>
      <c r="T9" s="14"/>
      <c r="U9" s="15"/>
      <c r="V9" s="14"/>
      <c r="W9" s="12"/>
      <c r="X9" s="14"/>
      <c r="Y9" s="98" t="s">
        <v>125</v>
      </c>
      <c r="Z9" s="14"/>
      <c r="AA9" s="14"/>
      <c r="AB9" s="14"/>
      <c r="AC9" s="14"/>
      <c r="AD9" s="14"/>
      <c r="AE9" s="14"/>
      <c r="AF9" s="14"/>
      <c r="AG9" s="14"/>
      <c r="AH9" s="15"/>
    </row>
    <row r="10" spans="1:34" ht="15.75" thickBot="1" x14ac:dyDescent="0.3">
      <c r="A10" s="99" t="s">
        <v>126</v>
      </c>
      <c r="B10" s="100">
        <f>SUMPRODUCT(H8:K8,X32:AA32)/10000</f>
        <v>2.459974294553377E-2</v>
      </c>
      <c r="C10" s="100">
        <f>SUMPRODUCT(H9:K9,X32:AA32)/10000</f>
        <v>3.0487788639433546E-2</v>
      </c>
      <c r="D10" s="100">
        <f>SUMPRODUCT(H10:K10,X32:AA32)/10000</f>
        <v>3.6576269630718951E-2</v>
      </c>
      <c r="E10" s="53">
        <f>SUMPRODUCT(H11:K11,X32:AA32)/10000</f>
        <v>4.2865185919389981E-2</v>
      </c>
      <c r="F10" s="22"/>
      <c r="G10" s="17" t="s">
        <v>18</v>
      </c>
      <c r="H10" s="95">
        <v>0.15</v>
      </c>
      <c r="I10" s="96">
        <v>0.2</v>
      </c>
      <c r="J10" s="96">
        <v>0.45</v>
      </c>
      <c r="K10" s="97">
        <v>0.2</v>
      </c>
      <c r="L10" s="20"/>
      <c r="M10" s="14"/>
      <c r="N10" s="22"/>
      <c r="O10" s="22"/>
      <c r="P10" s="14"/>
      <c r="Q10" s="14"/>
      <c r="R10" s="14"/>
      <c r="S10" s="22"/>
      <c r="T10" s="22"/>
      <c r="U10" s="40"/>
      <c r="V10" s="22"/>
      <c r="W10" s="17" t="s">
        <v>127</v>
      </c>
      <c r="X10" s="101">
        <v>2</v>
      </c>
      <c r="Y10" s="101">
        <v>5</v>
      </c>
      <c r="Z10" s="101">
        <v>10</v>
      </c>
      <c r="AA10" s="101">
        <v>30</v>
      </c>
      <c r="AB10" s="14"/>
      <c r="AC10" s="14"/>
      <c r="AD10" s="102" t="s">
        <v>127</v>
      </c>
      <c r="AE10" s="103">
        <v>2</v>
      </c>
      <c r="AF10" s="103">
        <v>5</v>
      </c>
      <c r="AG10" s="103" t="s">
        <v>128</v>
      </c>
      <c r="AH10" s="15"/>
    </row>
    <row r="11" spans="1:34" ht="15" customHeight="1" thickBot="1" x14ac:dyDescent="0.3">
      <c r="A11" s="99" t="s">
        <v>129</v>
      </c>
      <c r="B11" s="104">
        <f>$N8+AD39</f>
        <v>3.6747454975664447E-3</v>
      </c>
      <c r="C11" s="104">
        <f>$N8+AE39</f>
        <v>3.9680537988903385E-3</v>
      </c>
      <c r="D11" s="104">
        <f>$N8+AF39</f>
        <v>4.1985000436063225E-3</v>
      </c>
      <c r="E11" s="105">
        <f>$N8+AG39</f>
        <v>4.3660842317143952E-3</v>
      </c>
      <c r="F11" s="22"/>
      <c r="G11" s="21" t="s">
        <v>19</v>
      </c>
      <c r="H11" s="106">
        <v>0.05</v>
      </c>
      <c r="I11" s="107">
        <v>0.1</v>
      </c>
      <c r="J11" s="107">
        <v>0.4</v>
      </c>
      <c r="K11" s="108">
        <v>0.45</v>
      </c>
      <c r="L11" s="20"/>
      <c r="M11" s="14"/>
      <c r="N11" s="14"/>
      <c r="O11" s="14"/>
      <c r="P11" s="22"/>
      <c r="Q11" s="22"/>
      <c r="R11" s="22"/>
      <c r="S11" s="22"/>
      <c r="T11" s="22"/>
      <c r="U11" s="40"/>
      <c r="V11" s="22"/>
      <c r="W11" s="109" t="s">
        <v>130</v>
      </c>
      <c r="X11" s="110">
        <f>X39*$I21</f>
        <v>3.4625000000000008</v>
      </c>
      <c r="Y11" s="110">
        <f t="shared" ref="X11:AA26" si="0">Y39*$I21</f>
        <v>7.7789062500000004</v>
      </c>
      <c r="Z11" s="110">
        <f t="shared" si="0"/>
        <v>11.115625000000001</v>
      </c>
      <c r="AA11" s="110">
        <f t="shared" si="0"/>
        <v>14.800000000000004</v>
      </c>
      <c r="AB11" s="14"/>
      <c r="AC11" s="14"/>
      <c r="AD11" s="111" t="s">
        <v>130</v>
      </c>
      <c r="AE11" s="112"/>
      <c r="AF11" s="112"/>
      <c r="AG11" s="112"/>
      <c r="AH11" s="15"/>
    </row>
    <row r="12" spans="1:34" ht="15.75" thickBot="1" x14ac:dyDescent="0.3">
      <c r="A12" s="99" t="s">
        <v>131</v>
      </c>
      <c r="B12" s="113">
        <f>B10-B11</f>
        <v>2.0924997447967324E-2</v>
      </c>
      <c r="C12" s="113">
        <f>C10-C11</f>
        <v>2.6519734840543208E-2</v>
      </c>
      <c r="D12" s="113">
        <f>D10-D11</f>
        <v>3.237776958711263E-2</v>
      </c>
      <c r="E12" s="114">
        <f>E10-E11</f>
        <v>3.8499101687675584E-2</v>
      </c>
      <c r="G12" s="12"/>
      <c r="H12" s="115" t="s">
        <v>132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W12" s="12" t="s">
        <v>133</v>
      </c>
      <c r="X12" s="110">
        <f t="shared" si="0"/>
        <v>5.8132500000000009</v>
      </c>
      <c r="Y12" s="110">
        <f t="shared" si="0"/>
        <v>11.396531250000001</v>
      </c>
      <c r="Z12" s="110">
        <f t="shared" si="0"/>
        <v>16.468459967320264</v>
      </c>
      <c r="AA12" s="110">
        <f t="shared" si="0"/>
        <v>22.844240196078434</v>
      </c>
      <c r="AB12" s="14"/>
      <c r="AC12" s="14"/>
      <c r="AD12" s="14" t="s">
        <v>134</v>
      </c>
      <c r="AE12" s="112">
        <f t="shared" ref="AE12:AG27" si="1">R22*$I22</f>
        <v>1.8002233260415248E-2</v>
      </c>
      <c r="AF12" s="112">
        <f t="shared" si="1"/>
        <v>5.6758165166446085E-2</v>
      </c>
      <c r="AG12" s="112">
        <f t="shared" si="1"/>
        <v>8.6770174232388086E-2</v>
      </c>
      <c r="AH12" s="15"/>
    </row>
    <row r="13" spans="1:34" ht="15.75" thickBot="1" x14ac:dyDescent="0.3">
      <c r="A13" s="99" t="s">
        <v>135</v>
      </c>
      <c r="B13" s="116">
        <f>ROUND(B12*400,0)/400</f>
        <v>0.02</v>
      </c>
      <c r="C13" s="116">
        <f>ROUND(C12*400,0)/400</f>
        <v>2.75E-2</v>
      </c>
      <c r="D13" s="116">
        <f>ROUND(D12*400,0)/400</f>
        <v>3.2500000000000001E-2</v>
      </c>
      <c r="E13" s="117">
        <f>ROUND(E12*400,0)/400</f>
        <v>3.7499999999999999E-2</v>
      </c>
      <c r="G13" s="12"/>
      <c r="H13" s="14"/>
      <c r="I13" s="14"/>
      <c r="J13" s="14"/>
      <c r="K13" s="86"/>
      <c r="L13" s="14"/>
      <c r="M13" s="14"/>
      <c r="N13" s="14"/>
      <c r="O13" s="14"/>
      <c r="P13" s="14"/>
      <c r="Q13" s="14"/>
      <c r="R13" s="14"/>
      <c r="S13" s="14"/>
      <c r="T13" s="14"/>
      <c r="U13" s="15"/>
      <c r="W13" s="12" t="s">
        <v>136</v>
      </c>
      <c r="X13" s="110">
        <f t="shared" si="0"/>
        <v>6.4155000000000006</v>
      </c>
      <c r="Y13" s="110">
        <f t="shared" si="0"/>
        <v>12.11840625</v>
      </c>
      <c r="Z13" s="110">
        <f t="shared" si="0"/>
        <v>17.347683823529412</v>
      </c>
      <c r="AA13" s="110">
        <f t="shared" si="0"/>
        <v>23.772647058823534</v>
      </c>
      <c r="AB13" s="14"/>
      <c r="AC13" s="14"/>
      <c r="AD13" s="14" t="s">
        <v>137</v>
      </c>
      <c r="AE13" s="112">
        <f t="shared" si="1"/>
        <v>4.8008442017385071E-2</v>
      </c>
      <c r="AF13" s="112">
        <f t="shared" si="1"/>
        <v>0.12456007952416384</v>
      </c>
      <c r="AG13" s="112">
        <f t="shared" si="1"/>
        <v>0.17377498207670403</v>
      </c>
      <c r="AH13" s="15"/>
    </row>
    <row r="14" spans="1:34" x14ac:dyDescent="0.25">
      <c r="A14" s="12"/>
      <c r="B14" s="14"/>
      <c r="C14" s="14"/>
      <c r="D14" s="14"/>
      <c r="E14" s="15"/>
      <c r="G14" s="12"/>
      <c r="H14" s="14"/>
      <c r="I14" s="14"/>
      <c r="J14" s="14"/>
      <c r="K14" s="14"/>
      <c r="L14" s="98"/>
      <c r="M14" s="98"/>
      <c r="N14" s="98"/>
      <c r="O14" s="98"/>
      <c r="P14" s="14"/>
      <c r="Q14" s="14"/>
      <c r="R14" s="14"/>
      <c r="S14" s="14"/>
      <c r="T14" s="14"/>
      <c r="U14" s="15"/>
      <c r="W14" s="12" t="s">
        <v>138</v>
      </c>
      <c r="X14" s="110">
        <f t="shared" si="0"/>
        <v>6.8225000000000016</v>
      </c>
      <c r="Y14" s="110">
        <f t="shared" si="0"/>
        <v>12.476906249999999</v>
      </c>
      <c r="Z14" s="110">
        <f t="shared" si="0"/>
        <v>17.612308660130719</v>
      </c>
      <c r="AA14" s="110">
        <f t="shared" si="0"/>
        <v>24.039964705882355</v>
      </c>
      <c r="AB14" s="14"/>
      <c r="AC14" s="14"/>
      <c r="AD14" s="14" t="s">
        <v>139</v>
      </c>
      <c r="AE14" s="112">
        <f t="shared" si="1"/>
        <v>0.11403304687921645</v>
      </c>
      <c r="AF14" s="112">
        <f t="shared" si="1"/>
        <v>0.26035474768853983</v>
      </c>
      <c r="AG14" s="112">
        <f t="shared" si="1"/>
        <v>0.34849388426111599</v>
      </c>
      <c r="AH14" s="15"/>
    </row>
    <row r="15" spans="1:34" x14ac:dyDescent="0.25">
      <c r="A15" s="176" t="s">
        <v>104</v>
      </c>
      <c r="B15" s="177">
        <f>Exhibit!N82</f>
        <v>0.04</v>
      </c>
      <c r="C15" s="14"/>
      <c r="D15" s="14"/>
      <c r="E15" s="15"/>
      <c r="G15" s="12"/>
      <c r="H15" s="14"/>
      <c r="I15" s="14"/>
      <c r="J15" s="14"/>
      <c r="K15" s="14"/>
      <c r="L15" s="118"/>
      <c r="M15" s="118"/>
      <c r="N15" s="118"/>
      <c r="O15" s="118"/>
      <c r="P15" s="14"/>
      <c r="Q15" s="119" t="s">
        <v>140</v>
      </c>
      <c r="R15" s="120"/>
      <c r="S15" s="120"/>
      <c r="T15" s="120"/>
      <c r="U15" s="15"/>
      <c r="W15" s="12" t="s">
        <v>141</v>
      </c>
      <c r="X15" s="110">
        <f t="shared" si="0"/>
        <v>19.27866666666667</v>
      </c>
      <c r="Y15" s="110">
        <f t="shared" si="0"/>
        <v>34.22775</v>
      </c>
      <c r="Z15" s="110">
        <f t="shared" si="0"/>
        <v>47.67182265795207</v>
      </c>
      <c r="AA15" s="110">
        <f t="shared" si="0"/>
        <v>64.819419607843145</v>
      </c>
      <c r="AB15" s="121"/>
      <c r="AC15" s="14"/>
      <c r="AD15" s="14" t="s">
        <v>142</v>
      </c>
      <c r="AE15" s="112">
        <f t="shared" si="1"/>
        <v>0.59228212244021761</v>
      </c>
      <c r="AF15" s="112">
        <f t="shared" si="1"/>
        <v>1.2780351961328424</v>
      </c>
      <c r="AG15" s="112">
        <f t="shared" si="1"/>
        <v>1.6329758988764518</v>
      </c>
      <c r="AH15" s="15"/>
    </row>
    <row r="16" spans="1:34" ht="15.75" thickBot="1" x14ac:dyDescent="0.3">
      <c r="A16" s="12"/>
      <c r="B16" s="14"/>
      <c r="C16" s="14"/>
      <c r="D16" s="14"/>
      <c r="E16" s="15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19" t="s">
        <v>143</v>
      </c>
      <c r="R16" s="120"/>
      <c r="S16" s="120"/>
      <c r="T16" s="120"/>
      <c r="U16" s="15"/>
      <c r="W16" s="12" t="s">
        <v>144</v>
      </c>
      <c r="X16" s="110">
        <f t="shared" si="0"/>
        <v>20.364000000000001</v>
      </c>
      <c r="Y16" s="110">
        <f t="shared" si="0"/>
        <v>35.183750000000003</v>
      </c>
      <c r="Z16" s="110">
        <f t="shared" si="0"/>
        <v>48.377488888888898</v>
      </c>
      <c r="AA16" s="110">
        <f t="shared" si="0"/>
        <v>65.532266666666672</v>
      </c>
      <c r="AB16" s="121"/>
      <c r="AC16" s="14"/>
      <c r="AD16" s="14" t="s">
        <v>145</v>
      </c>
      <c r="AE16" s="112">
        <f t="shared" si="1"/>
        <v>1.1209174534143644</v>
      </c>
      <c r="AF16" s="112">
        <f t="shared" si="1"/>
        <v>2.2927685967117366</v>
      </c>
      <c r="AG16" s="112">
        <f t="shared" si="1"/>
        <v>2.8187451051756316</v>
      </c>
      <c r="AH16" s="15"/>
    </row>
    <row r="17" spans="1:41" ht="15.75" thickBot="1" x14ac:dyDescent="0.3">
      <c r="A17" s="23"/>
      <c r="B17" s="25"/>
      <c r="C17" s="25"/>
      <c r="D17" s="25"/>
      <c r="E17" s="26"/>
      <c r="G17" s="12"/>
      <c r="H17" s="122" t="s">
        <v>146</v>
      </c>
      <c r="I17" s="53"/>
      <c r="J17" s="14"/>
      <c r="K17" s="86" t="s">
        <v>203</v>
      </c>
      <c r="L17" s="14"/>
      <c r="M17" s="14"/>
      <c r="N17" s="14"/>
      <c r="O17" s="14"/>
      <c r="P17" s="14"/>
      <c r="Q17" s="119" t="s">
        <v>148</v>
      </c>
      <c r="R17" s="120"/>
      <c r="S17" s="120"/>
      <c r="T17" s="120"/>
      <c r="U17" s="15"/>
      <c r="W17" s="12" t="s">
        <v>149</v>
      </c>
      <c r="X17" s="110">
        <f t="shared" si="0"/>
        <v>22.778222222222226</v>
      </c>
      <c r="Y17" s="110">
        <f t="shared" si="0"/>
        <v>38.609305555555558</v>
      </c>
      <c r="Z17" s="110">
        <f t="shared" si="0"/>
        <v>52.013488888888894</v>
      </c>
      <c r="AA17" s="110">
        <f t="shared" si="0"/>
        <v>69.808266666666668</v>
      </c>
      <c r="AB17" s="121"/>
      <c r="AC17" s="14"/>
      <c r="AD17" s="14" t="s">
        <v>150</v>
      </c>
      <c r="AE17" s="112">
        <f t="shared" si="1"/>
        <v>1.4709144101941027</v>
      </c>
      <c r="AF17" s="112">
        <f t="shared" si="1"/>
        <v>2.8142879620657792</v>
      </c>
      <c r="AG17" s="112">
        <f t="shared" si="1"/>
        <v>3.5080868287728362</v>
      </c>
      <c r="AH17" s="15"/>
    </row>
    <row r="18" spans="1:41" x14ac:dyDescent="0.25">
      <c r="G18" s="12"/>
      <c r="H18" s="123" t="s">
        <v>151</v>
      </c>
      <c r="I18" s="15"/>
      <c r="J18" s="14"/>
      <c r="K18" s="111" t="s">
        <v>152</v>
      </c>
      <c r="L18" s="14"/>
      <c r="M18" s="14"/>
      <c r="N18" s="14"/>
      <c r="O18" s="14"/>
      <c r="P18" s="14"/>
      <c r="Q18" s="111" t="s">
        <v>153</v>
      </c>
      <c r="R18" s="14"/>
      <c r="S18" s="14"/>
      <c r="T18" s="14"/>
      <c r="U18" s="15"/>
      <c r="W18" s="12" t="s">
        <v>154</v>
      </c>
      <c r="X18" s="110">
        <f t="shared" si="0"/>
        <v>25.192444444444448</v>
      </c>
      <c r="Y18" s="110">
        <f t="shared" si="0"/>
        <v>42.034861111111113</v>
      </c>
      <c r="Z18" s="110">
        <f t="shared" si="0"/>
        <v>55.649488888888889</v>
      </c>
      <c r="AA18" s="110">
        <f t="shared" si="0"/>
        <v>74.084266666666679</v>
      </c>
      <c r="AB18" s="121"/>
      <c r="AC18" s="14"/>
      <c r="AD18" s="14" t="s">
        <v>155</v>
      </c>
      <c r="AE18" s="112">
        <f t="shared" si="1"/>
        <v>2.7479806641186166</v>
      </c>
      <c r="AF18" s="112">
        <f t="shared" si="1"/>
        <v>4.256573650896267</v>
      </c>
      <c r="AG18" s="112">
        <f t="shared" si="1"/>
        <v>5.1146601477612714</v>
      </c>
      <c r="AH18" s="15"/>
    </row>
    <row r="19" spans="1:41" x14ac:dyDescent="0.25">
      <c r="F19" s="22"/>
      <c r="G19" s="39"/>
      <c r="H19" s="12"/>
      <c r="I19" s="15"/>
      <c r="J19" s="22"/>
      <c r="K19" s="14"/>
      <c r="L19" s="14"/>
      <c r="M19" s="98" t="s">
        <v>156</v>
      </c>
      <c r="N19" s="14"/>
      <c r="O19" s="14"/>
      <c r="P19" s="14"/>
      <c r="Q19" s="13"/>
      <c r="R19" s="14"/>
      <c r="S19" s="13" t="s">
        <v>156</v>
      </c>
      <c r="T19" s="14"/>
      <c r="U19" s="40"/>
      <c r="V19" s="22"/>
      <c r="W19" s="12" t="s">
        <v>157</v>
      </c>
      <c r="X19" s="110">
        <f t="shared" si="0"/>
        <v>27.606666666666669</v>
      </c>
      <c r="Y19" s="110">
        <f t="shared" si="0"/>
        <v>45.460416666666667</v>
      </c>
      <c r="Z19" s="110">
        <f t="shared" si="0"/>
        <v>59.285488888888885</v>
      </c>
      <c r="AA19" s="110">
        <f t="shared" si="0"/>
        <v>78.360266666666661</v>
      </c>
      <c r="AB19" s="121"/>
      <c r="AC19" s="14"/>
      <c r="AD19" s="14" t="s">
        <v>158</v>
      </c>
      <c r="AE19" s="112">
        <f t="shared" si="1"/>
        <v>4.8095777882677648</v>
      </c>
      <c r="AF19" s="112">
        <f t="shared" si="1"/>
        <v>6.3984269604164243</v>
      </c>
      <c r="AG19" s="112">
        <f t="shared" si="1"/>
        <v>7.4632581812790733</v>
      </c>
      <c r="AH19" s="15"/>
    </row>
    <row r="20" spans="1:41" ht="15.75" thickBot="1" x14ac:dyDescent="0.3">
      <c r="B20" s="124" t="s">
        <v>159</v>
      </c>
      <c r="G20" s="12"/>
      <c r="H20" s="12"/>
      <c r="I20" s="125" t="s">
        <v>160</v>
      </c>
      <c r="J20" s="14"/>
      <c r="K20" s="126" t="s">
        <v>127</v>
      </c>
      <c r="L20" s="126">
        <v>2</v>
      </c>
      <c r="M20" s="126">
        <v>5</v>
      </c>
      <c r="N20" s="126">
        <v>10</v>
      </c>
      <c r="O20" s="126">
        <v>30</v>
      </c>
      <c r="P20" s="14"/>
      <c r="Q20" s="126" t="s">
        <v>127</v>
      </c>
      <c r="R20" s="126">
        <v>2</v>
      </c>
      <c r="S20" s="126">
        <v>5</v>
      </c>
      <c r="T20" s="103" t="s">
        <v>128</v>
      </c>
      <c r="U20" s="15"/>
      <c r="W20" s="12" t="s">
        <v>161</v>
      </c>
      <c r="X20" s="110">
        <f t="shared" si="0"/>
        <v>40.384444444444441</v>
      </c>
      <c r="Y20" s="110">
        <f t="shared" si="0"/>
        <v>55.066527777777779</v>
      </c>
      <c r="Z20" s="110">
        <f t="shared" si="0"/>
        <v>66.428022222222225</v>
      </c>
      <c r="AA20" s="110">
        <f t="shared" si="0"/>
        <v>80.877911111111132</v>
      </c>
      <c r="AB20" s="121"/>
      <c r="AC20" s="14"/>
      <c r="AD20" s="14" t="s">
        <v>162</v>
      </c>
      <c r="AE20" s="112">
        <f t="shared" si="1"/>
        <v>11.213936149971206</v>
      </c>
      <c r="AF20" s="112">
        <f t="shared" si="1"/>
        <v>13.04029078431841</v>
      </c>
      <c r="AG20" s="112">
        <f t="shared" si="1"/>
        <v>13.561298429710078</v>
      </c>
      <c r="AH20" s="15"/>
    </row>
    <row r="21" spans="1:41" x14ac:dyDescent="0.25">
      <c r="A21" s="127"/>
      <c r="B21" s="128" t="s">
        <v>163</v>
      </c>
      <c r="C21" s="127"/>
      <c r="D21" s="127"/>
      <c r="E21" s="127"/>
      <c r="G21" s="129">
        <v>1</v>
      </c>
      <c r="H21" s="109" t="s">
        <v>130</v>
      </c>
      <c r="I21" s="130">
        <v>0.05</v>
      </c>
      <c r="J21" s="14"/>
      <c r="K21" s="131" t="s">
        <v>164</v>
      </c>
      <c r="L21" s="132">
        <v>34.97</v>
      </c>
      <c r="M21" s="132">
        <v>57.914999999999999</v>
      </c>
      <c r="N21" s="132">
        <v>89.472222222222214</v>
      </c>
      <c r="O21" s="132">
        <v>142.31666666666666</v>
      </c>
      <c r="P21" s="14"/>
      <c r="Q21" s="131" t="s">
        <v>164</v>
      </c>
      <c r="R21" s="132">
        <v>2.4002281529494976E-2</v>
      </c>
      <c r="S21" s="132">
        <v>0.10615497887708665</v>
      </c>
      <c r="T21" s="132">
        <v>0.17332993917006492</v>
      </c>
      <c r="U21" s="15"/>
      <c r="W21" s="12" t="s">
        <v>165</v>
      </c>
      <c r="X21" s="110">
        <f t="shared" si="0"/>
        <v>0</v>
      </c>
      <c r="Y21" s="110">
        <f t="shared" si="0"/>
        <v>0</v>
      </c>
      <c r="Z21" s="110">
        <f t="shared" si="0"/>
        <v>0</v>
      </c>
      <c r="AA21" s="110">
        <f t="shared" si="0"/>
        <v>0</v>
      </c>
      <c r="AB21" s="121"/>
      <c r="AC21" s="14"/>
      <c r="AD21" s="14" t="s">
        <v>166</v>
      </c>
      <c r="AE21" s="112">
        <f t="shared" si="1"/>
        <v>0</v>
      </c>
      <c r="AF21" s="112">
        <f t="shared" si="1"/>
        <v>0</v>
      </c>
      <c r="AG21" s="112">
        <f t="shared" si="1"/>
        <v>0</v>
      </c>
      <c r="AH21" s="15"/>
    </row>
    <row r="22" spans="1:41" x14ac:dyDescent="0.25">
      <c r="A22" s="127"/>
      <c r="C22" s="127"/>
      <c r="D22" s="127"/>
      <c r="E22" s="127"/>
      <c r="G22" s="129">
        <v>2</v>
      </c>
      <c r="H22" s="12" t="s">
        <v>134</v>
      </c>
      <c r="I22" s="130">
        <v>0.05</v>
      </c>
      <c r="J22" s="83"/>
      <c r="K22" s="131" t="s">
        <v>134</v>
      </c>
      <c r="L22" s="132">
        <v>47.015000000000001</v>
      </c>
      <c r="M22" s="132">
        <v>72.352499999999992</v>
      </c>
      <c r="N22" s="132">
        <v>107.05669934640522</v>
      </c>
      <c r="O22" s="132">
        <v>160.88480392156862</v>
      </c>
      <c r="P22" s="14"/>
      <c r="Q22" s="131" t="s">
        <v>134</v>
      </c>
      <c r="R22" s="132">
        <v>0.36004466520830491</v>
      </c>
      <c r="S22" s="132">
        <v>1.1351633033289217</v>
      </c>
      <c r="T22" s="132">
        <v>1.7354034846477615</v>
      </c>
      <c r="U22" s="133"/>
      <c r="V22" s="83"/>
      <c r="W22" s="12" t="s">
        <v>167</v>
      </c>
      <c r="X22" s="110">
        <f t="shared" si="0"/>
        <v>0</v>
      </c>
      <c r="Y22" s="110">
        <f t="shared" si="0"/>
        <v>0</v>
      </c>
      <c r="Z22" s="110">
        <f t="shared" si="0"/>
        <v>0</v>
      </c>
      <c r="AA22" s="110">
        <f t="shared" si="0"/>
        <v>0</v>
      </c>
      <c r="AB22" s="121"/>
      <c r="AC22" s="14"/>
      <c r="AD22" s="14" t="s">
        <v>168</v>
      </c>
      <c r="AE22" s="112">
        <f t="shared" si="1"/>
        <v>0</v>
      </c>
      <c r="AF22" s="112">
        <f t="shared" si="1"/>
        <v>0</v>
      </c>
      <c r="AG22" s="112">
        <f t="shared" si="1"/>
        <v>0</v>
      </c>
      <c r="AH22" s="15"/>
    </row>
    <row r="23" spans="1:41" x14ac:dyDescent="0.25">
      <c r="A23" s="127"/>
      <c r="B23" s="134"/>
      <c r="C23" s="127"/>
      <c r="D23" s="127"/>
      <c r="E23" s="127"/>
      <c r="G23" s="135">
        <v>3</v>
      </c>
      <c r="H23" s="12" t="s">
        <v>137</v>
      </c>
      <c r="I23" s="130">
        <v>0.05</v>
      </c>
      <c r="J23" s="20"/>
      <c r="K23" s="131" t="s">
        <v>137</v>
      </c>
      <c r="L23" s="132">
        <v>59.06</v>
      </c>
      <c r="M23" s="132">
        <v>86.789999999999992</v>
      </c>
      <c r="N23" s="132">
        <v>124.64117647058823</v>
      </c>
      <c r="O23" s="132">
        <v>179.45294117647057</v>
      </c>
      <c r="P23" s="14"/>
      <c r="Q23" s="131" t="s">
        <v>137</v>
      </c>
      <c r="R23" s="132">
        <v>0.96016884034770134</v>
      </c>
      <c r="S23" s="132">
        <v>2.4912015904832767</v>
      </c>
      <c r="T23" s="132">
        <v>3.4754996415340802</v>
      </c>
      <c r="U23" s="136"/>
      <c r="V23" s="71"/>
      <c r="W23" s="12" t="s">
        <v>169</v>
      </c>
      <c r="X23" s="110">
        <f t="shared" si="0"/>
        <v>0</v>
      </c>
      <c r="Y23" s="110">
        <f t="shared" si="0"/>
        <v>0</v>
      </c>
      <c r="Z23" s="110">
        <f t="shared" si="0"/>
        <v>0</v>
      </c>
      <c r="AA23" s="110">
        <f t="shared" si="0"/>
        <v>0</v>
      </c>
      <c r="AB23" s="121"/>
      <c r="AC23" s="14"/>
      <c r="AD23" s="14" t="s">
        <v>170</v>
      </c>
      <c r="AE23" s="112">
        <f t="shared" si="1"/>
        <v>0</v>
      </c>
      <c r="AF23" s="112">
        <f t="shared" si="1"/>
        <v>0</v>
      </c>
      <c r="AG23" s="112">
        <f t="shared" si="1"/>
        <v>0</v>
      </c>
      <c r="AH23" s="15"/>
    </row>
    <row r="24" spans="1:41" x14ac:dyDescent="0.25">
      <c r="A24" s="74"/>
      <c r="B24" s="134"/>
      <c r="C24" s="127"/>
      <c r="D24" s="127"/>
      <c r="E24" s="127"/>
      <c r="G24" s="129">
        <v>4</v>
      </c>
      <c r="H24" s="12" t="s">
        <v>139</v>
      </c>
      <c r="I24" s="130">
        <v>0.05</v>
      </c>
      <c r="J24" s="20"/>
      <c r="K24" s="131" t="s">
        <v>139</v>
      </c>
      <c r="L24" s="132">
        <v>67.2</v>
      </c>
      <c r="M24" s="132">
        <v>93.96</v>
      </c>
      <c r="N24" s="132">
        <v>129.93367320261439</v>
      </c>
      <c r="O24" s="132">
        <v>184.79929411764704</v>
      </c>
      <c r="P24" s="14"/>
      <c r="Q24" s="131" t="s">
        <v>139</v>
      </c>
      <c r="R24" s="132">
        <v>2.280660937584329</v>
      </c>
      <c r="S24" s="132">
        <v>5.2070949537707962</v>
      </c>
      <c r="T24" s="132">
        <v>6.9698776852223192</v>
      </c>
      <c r="U24" s="136"/>
      <c r="V24" s="71"/>
      <c r="W24" s="12" t="s">
        <v>171</v>
      </c>
      <c r="X24" s="110">
        <f t="shared" si="0"/>
        <v>0</v>
      </c>
      <c r="Y24" s="110">
        <f t="shared" si="0"/>
        <v>0</v>
      </c>
      <c r="Z24" s="110">
        <f t="shared" si="0"/>
        <v>0</v>
      </c>
      <c r="AA24" s="110">
        <f t="shared" si="0"/>
        <v>0</v>
      </c>
      <c r="AB24" s="121"/>
      <c r="AC24" s="14"/>
      <c r="AD24" s="14" t="s">
        <v>172</v>
      </c>
      <c r="AE24" s="112">
        <f t="shared" si="1"/>
        <v>0</v>
      </c>
      <c r="AF24" s="112">
        <f t="shared" si="1"/>
        <v>0</v>
      </c>
      <c r="AG24" s="112">
        <f t="shared" si="1"/>
        <v>0</v>
      </c>
      <c r="AH24" s="15"/>
    </row>
    <row r="25" spans="1:41" x14ac:dyDescent="0.25">
      <c r="A25" s="127"/>
      <c r="B25" s="134"/>
      <c r="C25" s="127"/>
      <c r="D25" s="127"/>
      <c r="E25" s="127"/>
      <c r="G25" s="135">
        <v>5</v>
      </c>
      <c r="H25" s="12" t="s">
        <v>142</v>
      </c>
      <c r="I25" s="130">
        <v>0.13333333333333333</v>
      </c>
      <c r="J25" s="20"/>
      <c r="K25" s="131" t="s">
        <v>142</v>
      </c>
      <c r="L25" s="132">
        <v>75.34</v>
      </c>
      <c r="M25" s="132">
        <v>101.13000000000001</v>
      </c>
      <c r="N25" s="132">
        <v>135.22616993464055</v>
      </c>
      <c r="O25" s="132">
        <v>190.14564705882353</v>
      </c>
      <c r="P25" s="14"/>
      <c r="Q25" s="131" t="s">
        <v>142</v>
      </c>
      <c r="R25" s="132">
        <v>4.4421159183016323</v>
      </c>
      <c r="S25" s="132">
        <v>9.5852639709963192</v>
      </c>
      <c r="T25" s="132">
        <v>12.247319241573388</v>
      </c>
      <c r="U25" s="136"/>
      <c r="V25" s="71"/>
      <c r="W25" s="12" t="s">
        <v>173</v>
      </c>
      <c r="X25" s="110">
        <f t="shared" si="0"/>
        <v>0</v>
      </c>
      <c r="Y25" s="110">
        <f t="shared" si="0"/>
        <v>0</v>
      </c>
      <c r="Z25" s="110">
        <f t="shared" si="0"/>
        <v>0</v>
      </c>
      <c r="AA25" s="110">
        <f t="shared" si="0"/>
        <v>0</v>
      </c>
      <c r="AB25" s="14"/>
      <c r="AC25" s="14"/>
      <c r="AD25" s="14" t="s">
        <v>174</v>
      </c>
      <c r="AE25" s="112">
        <f t="shared" si="1"/>
        <v>0</v>
      </c>
      <c r="AF25" s="112">
        <f t="shared" si="1"/>
        <v>0</v>
      </c>
      <c r="AG25" s="112">
        <f t="shared" si="1"/>
        <v>0</v>
      </c>
      <c r="AH25" s="15"/>
    </row>
    <row r="26" spans="1:41" x14ac:dyDescent="0.25">
      <c r="A26" s="127"/>
      <c r="B26" s="137"/>
      <c r="C26" s="137"/>
      <c r="D26" s="137"/>
      <c r="E26" s="137"/>
      <c r="G26" s="129">
        <v>6</v>
      </c>
      <c r="H26" s="12" t="s">
        <v>145</v>
      </c>
      <c r="I26" s="130">
        <v>0.13333333333333333</v>
      </c>
      <c r="J26" s="20"/>
      <c r="K26" s="131" t="s">
        <v>145</v>
      </c>
      <c r="L26" s="132">
        <v>83.48</v>
      </c>
      <c r="M26" s="132">
        <v>108.30000000000001</v>
      </c>
      <c r="N26" s="132">
        <v>140.51866666666669</v>
      </c>
      <c r="O26" s="132">
        <v>195.49199999999999</v>
      </c>
      <c r="P26" s="14"/>
      <c r="Q26" s="131" t="s">
        <v>145</v>
      </c>
      <c r="R26" s="132">
        <v>8.4068809006077334</v>
      </c>
      <c r="S26" s="132">
        <v>17.195764475338024</v>
      </c>
      <c r="T26" s="132">
        <v>21.140588288817238</v>
      </c>
      <c r="U26" s="136"/>
      <c r="V26" s="71"/>
      <c r="W26" s="12" t="s">
        <v>175</v>
      </c>
      <c r="X26" s="110">
        <f t="shared" si="0"/>
        <v>0</v>
      </c>
      <c r="Y26" s="110">
        <f t="shared" si="0"/>
        <v>0</v>
      </c>
      <c r="Z26" s="110">
        <f t="shared" si="0"/>
        <v>0</v>
      </c>
      <c r="AA26" s="110">
        <f t="shared" si="0"/>
        <v>0</v>
      </c>
      <c r="AB26" s="14"/>
      <c r="AC26" s="14"/>
      <c r="AD26" s="14" t="s">
        <v>176</v>
      </c>
      <c r="AE26" s="112">
        <f t="shared" si="1"/>
        <v>0</v>
      </c>
      <c r="AF26" s="112">
        <f t="shared" si="1"/>
        <v>0</v>
      </c>
      <c r="AG26" s="112">
        <f t="shared" si="1"/>
        <v>0</v>
      </c>
      <c r="AH26" s="15"/>
    </row>
    <row r="27" spans="1:41" x14ac:dyDescent="0.25">
      <c r="A27" s="127"/>
      <c r="B27" s="138"/>
      <c r="C27" s="138"/>
      <c r="D27" s="138"/>
      <c r="E27" s="138"/>
      <c r="F27" s="71"/>
      <c r="G27" s="135">
        <v>7</v>
      </c>
      <c r="H27" s="12" t="s">
        <v>150</v>
      </c>
      <c r="I27" s="130">
        <v>0.13333333333333333</v>
      </c>
      <c r="J27" s="20"/>
      <c r="K27" s="131" t="s">
        <v>150</v>
      </c>
      <c r="L27" s="132">
        <v>101.58666666666667</v>
      </c>
      <c r="M27" s="132">
        <v>133.99166666666667</v>
      </c>
      <c r="N27" s="132">
        <v>167.7886666666667</v>
      </c>
      <c r="O27" s="132">
        <v>227.56199999999998</v>
      </c>
      <c r="P27" s="14"/>
      <c r="Q27" s="131" t="s">
        <v>150</v>
      </c>
      <c r="R27" s="132">
        <v>11.031858076455771</v>
      </c>
      <c r="S27" s="132">
        <v>21.107159715493346</v>
      </c>
      <c r="T27" s="132">
        <v>26.310651215796273</v>
      </c>
      <c r="U27" s="136"/>
      <c r="V27" s="71"/>
      <c r="W27" s="12" t="s">
        <v>177</v>
      </c>
      <c r="X27" s="110">
        <f t="shared" ref="X27:AA30" si="2">X55*$I37</f>
        <v>0</v>
      </c>
      <c r="Y27" s="110">
        <f t="shared" si="2"/>
        <v>0</v>
      </c>
      <c r="Z27" s="110">
        <f t="shared" si="2"/>
        <v>0</v>
      </c>
      <c r="AA27" s="110">
        <f t="shared" si="2"/>
        <v>0</v>
      </c>
      <c r="AB27" s="14"/>
      <c r="AC27" s="14"/>
      <c r="AD27" s="14" t="s">
        <v>178</v>
      </c>
      <c r="AE27" s="112">
        <f t="shared" si="1"/>
        <v>0</v>
      </c>
      <c r="AF27" s="112">
        <f t="shared" si="1"/>
        <v>0</v>
      </c>
      <c r="AG27" s="112">
        <f t="shared" si="1"/>
        <v>0</v>
      </c>
      <c r="AH27" s="15"/>
    </row>
    <row r="28" spans="1:41" x14ac:dyDescent="0.25">
      <c r="A28" s="127"/>
      <c r="B28" s="139"/>
      <c r="C28" s="139"/>
      <c r="D28" s="139"/>
      <c r="E28" s="139"/>
      <c r="F28" s="22"/>
      <c r="G28" s="129">
        <v>8</v>
      </c>
      <c r="H28" s="12" t="s">
        <v>155</v>
      </c>
      <c r="I28" s="130">
        <v>0.13333333333333333</v>
      </c>
      <c r="J28" s="22"/>
      <c r="K28" s="131" t="s">
        <v>155</v>
      </c>
      <c r="L28" s="132">
        <v>119.69333333333334</v>
      </c>
      <c r="M28" s="132">
        <v>159.68333333333334</v>
      </c>
      <c r="N28" s="132">
        <v>195.05866666666668</v>
      </c>
      <c r="O28" s="132">
        <v>259.63200000000001</v>
      </c>
      <c r="P28" s="14"/>
      <c r="Q28" s="131" t="s">
        <v>155</v>
      </c>
      <c r="R28" s="132">
        <v>20.609854980889626</v>
      </c>
      <c r="S28" s="132">
        <v>31.924302381722004</v>
      </c>
      <c r="T28" s="132">
        <v>38.359951108209536</v>
      </c>
      <c r="U28" s="40"/>
      <c r="V28" s="22"/>
      <c r="W28" s="12" t="s">
        <v>179</v>
      </c>
      <c r="X28" s="110">
        <f t="shared" si="2"/>
        <v>0</v>
      </c>
      <c r="Y28" s="110">
        <f t="shared" si="2"/>
        <v>0</v>
      </c>
      <c r="Z28" s="110">
        <f t="shared" si="2"/>
        <v>0</v>
      </c>
      <c r="AA28" s="110">
        <f t="shared" si="2"/>
        <v>0</v>
      </c>
      <c r="AB28" s="14"/>
      <c r="AC28" s="14"/>
      <c r="AD28" s="14" t="s">
        <v>180</v>
      </c>
      <c r="AE28" s="112">
        <f t="shared" ref="AE28:AG30" si="3">R38*$I38</f>
        <v>0</v>
      </c>
      <c r="AF28" s="112">
        <f t="shared" si="3"/>
        <v>0</v>
      </c>
      <c r="AG28" s="112">
        <f t="shared" si="3"/>
        <v>0</v>
      </c>
      <c r="AH28" s="15"/>
    </row>
    <row r="29" spans="1:41" x14ac:dyDescent="0.25">
      <c r="A29" s="134"/>
      <c r="B29" s="127"/>
      <c r="C29" s="127"/>
      <c r="D29" s="127"/>
      <c r="E29" s="127"/>
      <c r="F29" s="22"/>
      <c r="G29" s="135">
        <v>9</v>
      </c>
      <c r="H29" s="12" t="s">
        <v>158</v>
      </c>
      <c r="I29" s="130">
        <v>0.13333333333333333</v>
      </c>
      <c r="J29" s="22"/>
      <c r="K29" s="131" t="s">
        <v>158</v>
      </c>
      <c r="L29" s="132">
        <v>137.80000000000001</v>
      </c>
      <c r="M29" s="132">
        <v>185.375</v>
      </c>
      <c r="N29" s="132">
        <v>222.32866666666669</v>
      </c>
      <c r="O29" s="132">
        <v>291.702</v>
      </c>
      <c r="P29" s="14"/>
      <c r="Q29" s="131" t="s">
        <v>158</v>
      </c>
      <c r="R29" s="132">
        <v>36.071833412008239</v>
      </c>
      <c r="S29" s="132">
        <v>47.98820220312318</v>
      </c>
      <c r="T29" s="132">
        <v>55.974436359593049</v>
      </c>
      <c r="U29" s="40"/>
      <c r="V29" s="22"/>
      <c r="W29" s="12" t="s">
        <v>181</v>
      </c>
      <c r="X29" s="110">
        <f t="shared" si="2"/>
        <v>0</v>
      </c>
      <c r="Y29" s="110">
        <f t="shared" si="2"/>
        <v>0</v>
      </c>
      <c r="Z29" s="110">
        <f t="shared" si="2"/>
        <v>0</v>
      </c>
      <c r="AA29" s="110">
        <f t="shared" si="2"/>
        <v>0</v>
      </c>
      <c r="AB29" s="14"/>
      <c r="AC29" s="14"/>
      <c r="AD29" s="14" t="s">
        <v>182</v>
      </c>
      <c r="AE29" s="112">
        <f t="shared" si="3"/>
        <v>0</v>
      </c>
      <c r="AF29" s="112">
        <f t="shared" si="3"/>
        <v>0</v>
      </c>
      <c r="AG29" s="112">
        <f t="shared" si="3"/>
        <v>0</v>
      </c>
      <c r="AH29" s="15"/>
    </row>
    <row r="30" spans="1:41" x14ac:dyDescent="0.25">
      <c r="A30" s="127"/>
      <c r="B30" s="140"/>
      <c r="C30" s="140"/>
      <c r="D30" s="140"/>
      <c r="E30" s="140"/>
      <c r="F30" s="22"/>
      <c r="G30" s="129">
        <v>10</v>
      </c>
      <c r="H30" s="12" t="s">
        <v>162</v>
      </c>
      <c r="I30" s="130">
        <v>0.13333333333333333</v>
      </c>
      <c r="J30" s="22"/>
      <c r="K30" s="131" t="s">
        <v>162</v>
      </c>
      <c r="L30" s="132">
        <v>233.63333333333333</v>
      </c>
      <c r="M30" s="132">
        <v>257.42083333333335</v>
      </c>
      <c r="N30" s="132">
        <v>275.89766666666668</v>
      </c>
      <c r="O30" s="132">
        <v>310.58433333333335</v>
      </c>
      <c r="P30" s="14"/>
      <c r="Q30" s="131" t="s">
        <v>162</v>
      </c>
      <c r="R30" s="132">
        <v>84.104521124784043</v>
      </c>
      <c r="S30" s="132">
        <v>97.802180882388072</v>
      </c>
      <c r="T30" s="132">
        <v>101.70973822282559</v>
      </c>
      <c r="U30" s="40"/>
      <c r="V30" s="22"/>
      <c r="W30" s="12" t="s">
        <v>183</v>
      </c>
      <c r="X30" s="110">
        <f t="shared" si="2"/>
        <v>0</v>
      </c>
      <c r="Y30" s="110">
        <f t="shared" si="2"/>
        <v>0</v>
      </c>
      <c r="Z30" s="110">
        <f t="shared" si="2"/>
        <v>0</v>
      </c>
      <c r="AA30" s="110">
        <f t="shared" si="2"/>
        <v>0</v>
      </c>
      <c r="AB30" s="14"/>
      <c r="AC30" s="14"/>
      <c r="AD30" s="14" t="s">
        <v>184</v>
      </c>
      <c r="AE30" s="112">
        <f t="shared" si="3"/>
        <v>0</v>
      </c>
      <c r="AF30" s="112">
        <f t="shared" si="3"/>
        <v>0</v>
      </c>
      <c r="AG30" s="112">
        <f t="shared" si="3"/>
        <v>0</v>
      </c>
      <c r="AH30" s="15"/>
    </row>
    <row r="31" spans="1:41" ht="15.75" thickBot="1" x14ac:dyDescent="0.3">
      <c r="E31" s="22"/>
      <c r="F31" s="22"/>
      <c r="G31" s="135">
        <v>11</v>
      </c>
      <c r="H31" s="12" t="s">
        <v>166</v>
      </c>
      <c r="I31" s="130">
        <v>0</v>
      </c>
      <c r="J31" s="22"/>
      <c r="K31" s="131" t="s">
        <v>166</v>
      </c>
      <c r="L31" s="132"/>
      <c r="M31" s="132"/>
      <c r="N31" s="132"/>
      <c r="O31" s="132"/>
      <c r="P31" s="14"/>
      <c r="Q31" s="131" t="s">
        <v>166</v>
      </c>
      <c r="R31" s="132">
        <v>138.43842986191649</v>
      </c>
      <c r="S31" s="132">
        <v>159.47590489777448</v>
      </c>
      <c r="T31" s="132">
        <v>151.92605288413134</v>
      </c>
      <c r="U31" s="40"/>
      <c r="V31" s="22"/>
      <c r="W31" s="12"/>
      <c r="X31" s="14"/>
      <c r="Y31" s="14"/>
      <c r="Z31" s="14"/>
      <c r="AA31" s="14"/>
      <c r="AB31" s="14"/>
      <c r="AC31" s="14"/>
      <c r="AD31" s="14"/>
      <c r="AE31" s="87"/>
      <c r="AF31" s="87"/>
      <c r="AG31" s="87"/>
      <c r="AH31" s="15"/>
      <c r="AK31" s="69"/>
    </row>
    <row r="32" spans="1:41" ht="15.75" thickBot="1" x14ac:dyDescent="0.3">
      <c r="E32" s="22"/>
      <c r="F32" s="22"/>
      <c r="G32" s="129">
        <v>12</v>
      </c>
      <c r="H32" s="12" t="s">
        <v>168</v>
      </c>
      <c r="I32" s="130">
        <v>0</v>
      </c>
      <c r="J32" s="22"/>
      <c r="K32" s="131" t="s">
        <v>168</v>
      </c>
      <c r="L32" s="132"/>
      <c r="M32" s="132"/>
      <c r="N32" s="132"/>
      <c r="O32" s="132"/>
      <c r="P32" s="14"/>
      <c r="Q32" s="131" t="s">
        <v>168</v>
      </c>
      <c r="R32" s="132">
        <v>210.25730185873951</v>
      </c>
      <c r="S32" s="132">
        <v>247.82527848938426</v>
      </c>
      <c r="T32" s="132">
        <v>216.66698548734982</v>
      </c>
      <c r="U32" s="40"/>
      <c r="V32" s="22"/>
      <c r="W32" s="12"/>
      <c r="X32" s="141">
        <f>SUM(X11:X30)</f>
        <v>178.11819444444444</v>
      </c>
      <c r="Y32" s="142">
        <f>SUM(Y11:Y30)</f>
        <v>294.3533611111111</v>
      </c>
      <c r="Z32" s="142">
        <f>SUM(Z11:Z30)</f>
        <v>391.96987788671026</v>
      </c>
      <c r="AA32" s="143">
        <f>SUM(AA11:AA30)</f>
        <v>518.93924934640518</v>
      </c>
      <c r="AB32" s="14"/>
      <c r="AC32" s="14"/>
      <c r="AD32" s="14"/>
      <c r="AE32" s="144">
        <f>SUM(AE11:AE29)/10000</f>
        <v>2.2135652310563288E-3</v>
      </c>
      <c r="AF32" s="145">
        <f>SUM(AF11:AF29)/10000</f>
        <v>3.0522056142920613E-3</v>
      </c>
      <c r="AG32" s="146">
        <f>SUM(AG11:AG29)/10000</f>
        <v>3.4708063632145551E-3</v>
      </c>
      <c r="AH32" s="15"/>
      <c r="AK32" s="69"/>
      <c r="AL32" s="14"/>
      <c r="AM32" s="14"/>
      <c r="AN32" s="14"/>
      <c r="AO32" s="14"/>
    </row>
    <row r="33" spans="5:41" x14ac:dyDescent="0.25">
      <c r="E33" s="22"/>
      <c r="F33" s="22"/>
      <c r="G33" s="135">
        <v>13</v>
      </c>
      <c r="H33" s="12" t="s">
        <v>170</v>
      </c>
      <c r="I33" s="130">
        <v>0</v>
      </c>
      <c r="J33" s="22"/>
      <c r="K33" s="131" t="s">
        <v>170</v>
      </c>
      <c r="L33" s="132"/>
      <c r="M33" s="132"/>
      <c r="N33" s="132"/>
      <c r="O33" s="132"/>
      <c r="P33" s="14"/>
      <c r="Q33" s="131" t="s">
        <v>170</v>
      </c>
      <c r="R33" s="132">
        <v>265.80320452974894</v>
      </c>
      <c r="S33" s="132">
        <v>323.25648860461803</v>
      </c>
      <c r="T33" s="132">
        <v>285.61988212738953</v>
      </c>
      <c r="U33" s="40"/>
      <c r="V33" s="22"/>
      <c r="W33" s="12"/>
      <c r="AB33" s="14"/>
      <c r="AC33" s="14"/>
      <c r="AD33" s="14"/>
      <c r="AE33" s="147"/>
      <c r="AF33" s="147"/>
      <c r="AG33" s="147"/>
      <c r="AH33" s="15"/>
      <c r="AL33" s="13"/>
      <c r="AM33" s="14"/>
      <c r="AN33" s="148"/>
      <c r="AO33" s="14"/>
    </row>
    <row r="34" spans="5:41" x14ac:dyDescent="0.25">
      <c r="E34" s="22"/>
      <c r="F34" s="22"/>
      <c r="G34" s="129">
        <v>14</v>
      </c>
      <c r="H34" s="12" t="s">
        <v>172</v>
      </c>
      <c r="I34" s="130">
        <v>0</v>
      </c>
      <c r="J34" s="22"/>
      <c r="K34" s="131" t="s">
        <v>172</v>
      </c>
      <c r="L34" s="132"/>
      <c r="M34" s="132"/>
      <c r="N34" s="132"/>
      <c r="O34" s="132"/>
      <c r="P34" s="14"/>
      <c r="Q34" s="131" t="s">
        <v>172</v>
      </c>
      <c r="R34" s="132">
        <v>408.50098029747647</v>
      </c>
      <c r="S34" s="132">
        <v>456.39040619713927</v>
      </c>
      <c r="T34" s="132">
        <v>380.67820465646423</v>
      </c>
      <c r="U34" s="40"/>
      <c r="V34" s="22"/>
      <c r="W34" s="12"/>
      <c r="X34" s="14"/>
      <c r="Y34" s="14"/>
      <c r="Z34" s="14"/>
      <c r="AA34" s="14"/>
      <c r="AB34" s="14"/>
      <c r="AH34" s="15"/>
      <c r="AL34" s="13"/>
      <c r="AM34" s="14"/>
      <c r="AN34" s="87"/>
      <c r="AO34" s="87"/>
    </row>
    <row r="35" spans="5:41" x14ac:dyDescent="0.25">
      <c r="E35" s="22"/>
      <c r="F35" s="22"/>
      <c r="G35" s="135">
        <v>15</v>
      </c>
      <c r="H35" s="12" t="s">
        <v>174</v>
      </c>
      <c r="I35" s="130">
        <v>0</v>
      </c>
      <c r="J35" s="22"/>
      <c r="K35" s="131" t="s">
        <v>174</v>
      </c>
      <c r="L35" s="132"/>
      <c r="M35" s="132"/>
      <c r="N35" s="132"/>
      <c r="O35" s="132"/>
      <c r="P35" s="14"/>
      <c r="Q35" s="131" t="s">
        <v>174</v>
      </c>
      <c r="R35" s="132">
        <v>468.91155183430504</v>
      </c>
      <c r="S35" s="132">
        <v>498.48754529319348</v>
      </c>
      <c r="T35" s="132">
        <v>399.84593114453492</v>
      </c>
      <c r="U35" s="40"/>
      <c r="V35" s="22"/>
      <c r="W35" s="12"/>
      <c r="X35" s="14"/>
      <c r="Y35" s="14"/>
      <c r="Z35" s="14"/>
      <c r="AA35" s="14"/>
      <c r="AB35" s="14"/>
      <c r="AH35" s="15"/>
      <c r="AL35" s="147"/>
      <c r="AM35" s="14"/>
      <c r="AN35" s="149"/>
      <c r="AO35" s="14"/>
    </row>
    <row r="36" spans="5:41" x14ac:dyDescent="0.25">
      <c r="E36" s="22"/>
      <c r="F36" s="22"/>
      <c r="G36" s="129">
        <v>16</v>
      </c>
      <c r="H36" s="12" t="s">
        <v>176</v>
      </c>
      <c r="I36" s="130">
        <v>0</v>
      </c>
      <c r="J36" s="22"/>
      <c r="K36" s="131" t="s">
        <v>176</v>
      </c>
      <c r="L36" s="132"/>
      <c r="M36" s="132"/>
      <c r="N36" s="132"/>
      <c r="O36" s="132"/>
      <c r="P36" s="14"/>
      <c r="Q36" s="131" t="s">
        <v>176</v>
      </c>
      <c r="R36" s="132">
        <v>677.88526062314304</v>
      </c>
      <c r="S36" s="132">
        <v>687.01668220069735</v>
      </c>
      <c r="T36" s="132">
        <v>567.41568436794432</v>
      </c>
      <c r="U36" s="40"/>
      <c r="V36" s="22"/>
      <c r="W36" s="85" t="s">
        <v>185</v>
      </c>
      <c r="X36" s="150"/>
      <c r="Y36" s="150"/>
      <c r="Z36" s="150"/>
      <c r="AA36" s="150"/>
      <c r="AB36" s="14"/>
      <c r="AD36" s="151" t="s">
        <v>186</v>
      </c>
      <c r="AE36" s="152"/>
      <c r="AF36" s="152"/>
      <c r="AG36" s="147"/>
      <c r="AH36" s="15"/>
      <c r="AL36" s="14"/>
      <c r="AM36" s="14"/>
      <c r="AN36" s="14"/>
      <c r="AO36" s="14"/>
    </row>
    <row r="37" spans="5:41" x14ac:dyDescent="0.25">
      <c r="E37" s="22"/>
      <c r="F37" s="22"/>
      <c r="G37" s="135">
        <v>17</v>
      </c>
      <c r="H37" s="12" t="s">
        <v>178</v>
      </c>
      <c r="I37" s="130">
        <v>0</v>
      </c>
      <c r="J37" s="22"/>
      <c r="K37" s="131" t="s">
        <v>178</v>
      </c>
      <c r="L37" s="132"/>
      <c r="M37" s="132"/>
      <c r="N37" s="132"/>
      <c r="O37" s="132"/>
      <c r="P37" s="14"/>
      <c r="Q37" s="131" t="s">
        <v>178</v>
      </c>
      <c r="R37" s="132">
        <v>810.67331929231443</v>
      </c>
      <c r="S37" s="132">
        <v>817.59509517372112</v>
      </c>
      <c r="T37" s="132">
        <v>735.31557858033557</v>
      </c>
      <c r="U37" s="40"/>
      <c r="V37" s="22"/>
      <c r="W37" s="12"/>
      <c r="X37" s="14"/>
      <c r="Y37" s="98" t="s">
        <v>156</v>
      </c>
      <c r="Z37" s="14"/>
      <c r="AA37" s="14"/>
      <c r="AB37" s="14"/>
      <c r="AD37" s="152"/>
      <c r="AE37" s="86" t="s">
        <v>123</v>
      </c>
      <c r="AF37" s="120"/>
      <c r="AG37" s="14"/>
      <c r="AH37" s="15"/>
      <c r="AK37" s="14"/>
      <c r="AL37" s="14"/>
      <c r="AM37" s="14"/>
      <c r="AN37" s="147"/>
      <c r="AO37" s="14"/>
    </row>
    <row r="38" spans="5:41" ht="15.75" thickBot="1" x14ac:dyDescent="0.3">
      <c r="E38" s="22"/>
      <c r="F38" s="22"/>
      <c r="G38" s="129">
        <v>18</v>
      </c>
      <c r="H38" s="12" t="s">
        <v>180</v>
      </c>
      <c r="I38" s="130">
        <v>0</v>
      </c>
      <c r="J38" s="22"/>
      <c r="K38" s="131" t="s">
        <v>180</v>
      </c>
      <c r="L38" s="132"/>
      <c r="M38" s="132"/>
      <c r="N38" s="132"/>
      <c r="O38" s="132"/>
      <c r="P38" s="14"/>
      <c r="Q38" s="131" t="s">
        <v>180</v>
      </c>
      <c r="R38" s="132">
        <v>864.95474971246972</v>
      </c>
      <c r="S38" s="132">
        <v>844.70260003333124</v>
      </c>
      <c r="T38" s="132">
        <v>806.41254210693285</v>
      </c>
      <c r="U38" s="40"/>
      <c r="V38" s="22"/>
      <c r="W38" s="17" t="s">
        <v>127</v>
      </c>
      <c r="X38" s="126">
        <v>2</v>
      </c>
      <c r="Y38" s="126">
        <v>5</v>
      </c>
      <c r="Z38" s="126">
        <v>10</v>
      </c>
      <c r="AA38" s="126">
        <v>30</v>
      </c>
      <c r="AB38" s="14"/>
      <c r="AD38" s="93" t="s">
        <v>20</v>
      </c>
      <c r="AE38" s="93" t="s">
        <v>21</v>
      </c>
      <c r="AF38" s="93" t="s">
        <v>22</v>
      </c>
      <c r="AG38" s="93" t="s">
        <v>23</v>
      </c>
      <c r="AH38" s="15"/>
      <c r="AK38" s="14"/>
      <c r="AL38" s="14"/>
      <c r="AM38" s="14"/>
      <c r="AN38" s="87"/>
      <c r="AO38" s="87"/>
    </row>
    <row r="39" spans="5:41" ht="15.75" thickBot="1" x14ac:dyDescent="0.3">
      <c r="E39" s="22"/>
      <c r="F39" s="22"/>
      <c r="G39" s="135">
        <v>19</v>
      </c>
      <c r="H39" s="12" t="s">
        <v>182</v>
      </c>
      <c r="I39" s="130">
        <v>0</v>
      </c>
      <c r="J39" s="22"/>
      <c r="K39" s="131" t="s">
        <v>182</v>
      </c>
      <c r="L39" s="132"/>
      <c r="M39" s="132"/>
      <c r="N39" s="132"/>
      <c r="O39" s="132"/>
      <c r="P39" s="14"/>
      <c r="Q39" s="131" t="s">
        <v>182</v>
      </c>
      <c r="R39" s="132">
        <v>1608.3545176731989</v>
      </c>
      <c r="S39" s="132">
        <v>1424.3494430869437</v>
      </c>
      <c r="T39" s="132">
        <v>1321.6962079353216</v>
      </c>
      <c r="U39" s="40"/>
      <c r="V39" s="22"/>
      <c r="W39" s="109" t="s">
        <v>130</v>
      </c>
      <c r="X39" s="121">
        <f>$AD$45*10000</f>
        <v>69.250000000000014</v>
      </c>
      <c r="Y39" s="121">
        <f>$AE$45*10000</f>
        <v>155.578125</v>
      </c>
      <c r="Z39" s="121">
        <f>$AF$45*10000</f>
        <v>222.3125</v>
      </c>
      <c r="AA39" s="121">
        <f>$AG$45*10000</f>
        <v>296.00000000000006</v>
      </c>
      <c r="AB39" s="14"/>
      <c r="AD39" s="144">
        <f>AE32*H8+AF32*I8+AG32*SUM(J8:K8)</f>
        <v>2.6747454975664447E-3</v>
      </c>
      <c r="AE39" s="153">
        <f>AE32*H9+AF32*I9+AG32*SUM(J9:K9)</f>
        <v>2.9680537988903389E-3</v>
      </c>
      <c r="AF39" s="145">
        <f>AE32*H10+AF32*I10+AG32*SUM(J10:K10)</f>
        <v>3.1985000436063225E-3</v>
      </c>
      <c r="AG39" s="154">
        <f>AE32*H11+AF32*I11+AG32*SUM(J11:K11)</f>
        <v>3.3660842317143952E-3</v>
      </c>
      <c r="AH39" s="15"/>
      <c r="AK39" s="14"/>
      <c r="AL39" s="14"/>
      <c r="AM39" s="14"/>
      <c r="AN39" s="149"/>
      <c r="AO39" s="14"/>
    </row>
    <row r="40" spans="5:41" ht="15.75" thickBot="1" x14ac:dyDescent="0.3">
      <c r="E40" s="22"/>
      <c r="F40" s="22"/>
      <c r="G40" s="129">
        <v>20</v>
      </c>
      <c r="H40" s="23" t="s">
        <v>184</v>
      </c>
      <c r="I40" s="155">
        <v>0</v>
      </c>
      <c r="J40" s="22"/>
      <c r="K40" s="131" t="s">
        <v>184</v>
      </c>
      <c r="L40" s="132"/>
      <c r="M40" s="132"/>
      <c r="N40" s="132"/>
      <c r="O40" s="132"/>
      <c r="P40" s="14"/>
      <c r="Q40" s="131" t="s">
        <v>184</v>
      </c>
      <c r="R40" s="132">
        <v>6993.1350000000002</v>
      </c>
      <c r="S40" s="132">
        <v>6993.1350000000002</v>
      </c>
      <c r="T40" s="132">
        <v>6993.1350000000002</v>
      </c>
      <c r="U40" s="40"/>
      <c r="V40" s="22"/>
      <c r="W40" s="12" t="s">
        <v>133</v>
      </c>
      <c r="X40" s="121">
        <f t="shared" ref="X40:AA58" si="4">L22+AD$45*10000</f>
        <v>116.26500000000001</v>
      </c>
      <c r="Y40" s="121">
        <f t="shared" si="4"/>
        <v>227.93062499999999</v>
      </c>
      <c r="Z40" s="121">
        <f t="shared" si="4"/>
        <v>329.36919934640525</v>
      </c>
      <c r="AA40" s="121">
        <f t="shared" si="4"/>
        <v>456.88480392156868</v>
      </c>
      <c r="AB40" s="14"/>
      <c r="AG40" s="87"/>
      <c r="AH40" s="15"/>
      <c r="AK40" s="14"/>
      <c r="AL40" s="14"/>
      <c r="AM40" s="14"/>
      <c r="AN40" s="14"/>
      <c r="AO40" s="14"/>
    </row>
    <row r="41" spans="5:41" x14ac:dyDescent="0.25">
      <c r="E41" s="22"/>
      <c r="F41" s="22"/>
      <c r="G41" s="39"/>
      <c r="H41" s="14"/>
      <c r="I41" s="22">
        <f>SUM(I21:I40)</f>
        <v>0.99999999999999989</v>
      </c>
      <c r="J41" s="22"/>
      <c r="K41" s="14"/>
      <c r="L41" s="14"/>
      <c r="M41" s="14"/>
      <c r="N41" s="14"/>
      <c r="O41" s="14"/>
      <c r="P41" s="14"/>
      <c r="Q41" s="22"/>
      <c r="R41" s="22"/>
      <c r="S41" s="22"/>
      <c r="T41" s="22"/>
      <c r="U41" s="40"/>
      <c r="V41" s="22"/>
      <c r="W41" s="12" t="s">
        <v>136</v>
      </c>
      <c r="X41" s="121">
        <f t="shared" si="4"/>
        <v>128.31</v>
      </c>
      <c r="Y41" s="121">
        <f t="shared" si="4"/>
        <v>242.36812499999999</v>
      </c>
      <c r="Z41" s="121">
        <f t="shared" si="4"/>
        <v>346.95367647058822</v>
      </c>
      <c r="AA41" s="121">
        <f t="shared" si="4"/>
        <v>475.45294117647063</v>
      </c>
      <c r="AB41" s="110"/>
      <c r="AC41" s="14"/>
      <c r="AD41" s="14"/>
      <c r="AE41" s="14"/>
      <c r="AF41" s="14"/>
      <c r="AG41" s="87"/>
      <c r="AH41" s="15"/>
      <c r="AK41" s="14"/>
      <c r="AL41" s="110"/>
      <c r="AM41" s="110"/>
      <c r="AN41" s="110"/>
    </row>
    <row r="42" spans="5:41" x14ac:dyDescent="0.25">
      <c r="E42" s="22"/>
      <c r="F42" s="22"/>
      <c r="G42" s="39"/>
      <c r="H42" s="14"/>
      <c r="I42" s="22"/>
      <c r="J42" s="22"/>
      <c r="K42" s="14"/>
      <c r="L42" s="14"/>
      <c r="M42" s="14"/>
      <c r="N42" s="14"/>
      <c r="O42" s="14"/>
      <c r="P42" s="14"/>
      <c r="Q42" s="22"/>
      <c r="R42" s="22"/>
      <c r="S42" s="22"/>
      <c r="T42" s="22"/>
      <c r="U42" s="40"/>
      <c r="V42" s="22"/>
      <c r="W42" s="12" t="s">
        <v>138</v>
      </c>
      <c r="X42" s="121">
        <f t="shared" si="4"/>
        <v>136.45000000000002</v>
      </c>
      <c r="Y42" s="121">
        <f t="shared" si="4"/>
        <v>249.53812499999998</v>
      </c>
      <c r="Z42" s="121">
        <f t="shared" si="4"/>
        <v>352.24617320261439</v>
      </c>
      <c r="AA42" s="121">
        <f t="shared" si="4"/>
        <v>480.79929411764709</v>
      </c>
      <c r="AB42" s="110"/>
      <c r="AC42" s="14"/>
      <c r="AD42" s="14"/>
      <c r="AE42" s="14"/>
      <c r="AF42" s="14"/>
      <c r="AG42" s="87"/>
      <c r="AH42" s="15"/>
      <c r="AK42" s="14"/>
      <c r="AL42" s="110"/>
      <c r="AM42" s="110"/>
      <c r="AN42" s="110"/>
    </row>
    <row r="43" spans="5:41" x14ac:dyDescent="0.25">
      <c r="E43" s="22"/>
      <c r="F43" s="22"/>
      <c r="G43" s="39"/>
      <c r="H43" s="14"/>
      <c r="I43" s="22"/>
      <c r="J43" s="22"/>
      <c r="K43" s="14"/>
      <c r="L43" s="14"/>
      <c r="M43" s="14"/>
      <c r="N43" s="14"/>
      <c r="O43" s="14"/>
      <c r="P43" s="14"/>
      <c r="Q43" s="22"/>
      <c r="R43" s="22"/>
      <c r="S43" s="22"/>
      <c r="T43" s="22"/>
      <c r="U43" s="40"/>
      <c r="V43" s="22"/>
      <c r="W43" s="12" t="s">
        <v>141</v>
      </c>
      <c r="X43" s="121">
        <f t="shared" si="4"/>
        <v>144.59000000000003</v>
      </c>
      <c r="Y43" s="121">
        <f t="shared" si="4"/>
        <v>256.708125</v>
      </c>
      <c r="Z43" s="121">
        <f t="shared" si="4"/>
        <v>357.53866993464055</v>
      </c>
      <c r="AA43" s="121">
        <f t="shared" si="4"/>
        <v>486.14564705882356</v>
      </c>
      <c r="AB43" s="110"/>
      <c r="AC43" s="14"/>
      <c r="AD43" s="14"/>
      <c r="AE43" s="14"/>
      <c r="AF43" s="14"/>
      <c r="AG43" s="87"/>
      <c r="AH43" s="15"/>
      <c r="AK43" s="14"/>
      <c r="AL43" s="110"/>
      <c r="AM43" s="110"/>
      <c r="AN43" s="110"/>
    </row>
    <row r="44" spans="5:41" ht="15.75" thickBot="1" x14ac:dyDescent="0.3">
      <c r="E44" s="22"/>
      <c r="F44" s="22"/>
      <c r="G44" s="39"/>
      <c r="M44" s="14"/>
      <c r="N44" s="14"/>
      <c r="O44" s="14"/>
      <c r="P44" s="14"/>
      <c r="Q44" s="22"/>
      <c r="R44" s="22"/>
      <c r="S44" s="22"/>
      <c r="T44" s="22"/>
      <c r="U44" s="40"/>
      <c r="V44" s="22"/>
      <c r="W44" s="12" t="s">
        <v>144</v>
      </c>
      <c r="X44" s="121">
        <f t="shared" si="4"/>
        <v>152.73000000000002</v>
      </c>
      <c r="Y44" s="121">
        <f t="shared" si="4"/>
        <v>263.87812500000001</v>
      </c>
      <c r="Z44" s="121">
        <f t="shared" si="4"/>
        <v>362.83116666666672</v>
      </c>
      <c r="AA44" s="121">
        <f t="shared" si="4"/>
        <v>491.49200000000008</v>
      </c>
      <c r="AB44" s="110"/>
      <c r="AC44" s="14"/>
      <c r="AD44" s="151" t="s">
        <v>187</v>
      </c>
      <c r="AE44" s="14"/>
      <c r="AF44" s="14"/>
      <c r="AG44" s="87"/>
      <c r="AH44" s="15"/>
      <c r="AK44" s="14"/>
      <c r="AL44" s="110"/>
      <c r="AM44" s="110"/>
      <c r="AN44" s="110"/>
    </row>
    <row r="45" spans="5:41" ht="15.75" thickBot="1" x14ac:dyDescent="0.3">
      <c r="E45" s="22"/>
      <c r="F45" s="22"/>
      <c r="G45" s="39"/>
      <c r="M45" s="14"/>
      <c r="N45" s="14"/>
      <c r="O45" s="14"/>
      <c r="P45" s="14"/>
      <c r="Q45" s="22"/>
      <c r="R45" s="22"/>
      <c r="S45" s="22"/>
      <c r="T45" s="22"/>
      <c r="U45" s="40"/>
      <c r="V45" s="22"/>
      <c r="W45" s="12" t="s">
        <v>149</v>
      </c>
      <c r="X45" s="121">
        <f t="shared" si="4"/>
        <v>170.8366666666667</v>
      </c>
      <c r="Y45" s="121">
        <f t="shared" si="4"/>
        <v>289.56979166666667</v>
      </c>
      <c r="Z45" s="121">
        <f t="shared" si="4"/>
        <v>390.1011666666667</v>
      </c>
      <c r="AA45" s="121">
        <f t="shared" si="4"/>
        <v>523.56200000000001</v>
      </c>
      <c r="AB45" s="110"/>
      <c r="AC45" s="14"/>
      <c r="AD45" s="144">
        <f>AVERAGE(I50:I115)/100</f>
        <v>6.9250000000000015E-3</v>
      </c>
      <c r="AE45" s="145">
        <f>AVERAGE(J50:J115)/100</f>
        <v>1.55578125E-2</v>
      </c>
      <c r="AF45" s="145">
        <f>AVERAGE(K50:K115)/100</f>
        <v>2.2231250000000001E-2</v>
      </c>
      <c r="AG45" s="146">
        <f>AVERAGE(L50:L115)/100</f>
        <v>2.9600000000000005E-2</v>
      </c>
      <c r="AH45" s="15"/>
      <c r="AK45" s="14"/>
      <c r="AL45" s="110"/>
      <c r="AM45" s="110"/>
      <c r="AN45" s="110"/>
    </row>
    <row r="46" spans="5:41" x14ac:dyDescent="0.25">
      <c r="E46" s="22"/>
      <c r="F46" s="22"/>
      <c r="G46" s="39"/>
      <c r="H46" s="119" t="s">
        <v>188</v>
      </c>
      <c r="M46" s="14"/>
      <c r="N46" s="14"/>
      <c r="O46" s="14"/>
      <c r="P46" s="14"/>
      <c r="Q46" s="22"/>
      <c r="R46" s="22"/>
      <c r="S46" s="22"/>
      <c r="T46" s="22"/>
      <c r="U46" s="40"/>
      <c r="V46" s="22"/>
      <c r="W46" s="12" t="s">
        <v>154</v>
      </c>
      <c r="X46" s="121">
        <f t="shared" si="4"/>
        <v>188.94333333333336</v>
      </c>
      <c r="Y46" s="121">
        <f t="shared" si="4"/>
        <v>315.26145833333334</v>
      </c>
      <c r="Z46" s="121">
        <f t="shared" si="4"/>
        <v>417.37116666666668</v>
      </c>
      <c r="AA46" s="121">
        <f t="shared" si="4"/>
        <v>555.63200000000006</v>
      </c>
      <c r="AB46" s="110"/>
      <c r="AC46" s="14"/>
      <c r="AD46" s="14"/>
      <c r="AE46" s="14"/>
      <c r="AF46" s="14"/>
      <c r="AG46" s="87"/>
      <c r="AH46" s="15"/>
      <c r="AK46" s="14"/>
      <c r="AL46" s="110"/>
      <c r="AM46" s="110"/>
      <c r="AN46" s="110"/>
    </row>
    <row r="47" spans="5:41" x14ac:dyDescent="0.25">
      <c r="E47" s="22"/>
      <c r="F47" s="22"/>
      <c r="G47" s="39"/>
      <c r="H47" s="156" t="s">
        <v>189</v>
      </c>
      <c r="M47" s="14"/>
      <c r="N47" s="14"/>
      <c r="O47" s="14"/>
      <c r="P47" s="14"/>
      <c r="Q47" s="22"/>
      <c r="R47" s="22"/>
      <c r="S47" s="22"/>
      <c r="T47" s="22"/>
      <c r="U47" s="40"/>
      <c r="V47" s="22"/>
      <c r="W47" s="12" t="s">
        <v>157</v>
      </c>
      <c r="X47" s="121">
        <f t="shared" si="4"/>
        <v>207.05</v>
      </c>
      <c r="Y47" s="121">
        <f t="shared" si="4"/>
        <v>340.953125</v>
      </c>
      <c r="Z47" s="121">
        <f t="shared" si="4"/>
        <v>444.64116666666666</v>
      </c>
      <c r="AA47" s="121">
        <f t="shared" si="4"/>
        <v>587.702</v>
      </c>
      <c r="AB47" s="110"/>
      <c r="AC47" s="14"/>
      <c r="AD47" s="14"/>
      <c r="AE47" s="14"/>
      <c r="AF47" s="14"/>
      <c r="AG47" s="87"/>
      <c r="AH47" s="15"/>
      <c r="AK47" s="14"/>
      <c r="AL47" s="110"/>
      <c r="AM47" s="110"/>
      <c r="AN47" s="110"/>
    </row>
    <row r="48" spans="5:41" x14ac:dyDescent="0.25">
      <c r="E48" s="22"/>
      <c r="F48" s="22"/>
      <c r="G48" s="39"/>
      <c r="H48" s="157" t="s">
        <v>190</v>
      </c>
      <c r="M48" s="14"/>
      <c r="N48" s="14"/>
      <c r="O48" s="14"/>
      <c r="P48" s="14"/>
      <c r="Q48" s="22"/>
      <c r="R48" s="22"/>
      <c r="S48" s="22"/>
      <c r="T48" s="22"/>
      <c r="U48" s="40"/>
      <c r="V48" s="22"/>
      <c r="W48" s="12" t="s">
        <v>161</v>
      </c>
      <c r="X48" s="121">
        <f t="shared" si="4"/>
        <v>302.88333333333333</v>
      </c>
      <c r="Y48" s="121">
        <f t="shared" si="4"/>
        <v>412.99895833333335</v>
      </c>
      <c r="Z48" s="121">
        <f t="shared" si="4"/>
        <v>498.21016666666668</v>
      </c>
      <c r="AA48" s="121">
        <f t="shared" si="4"/>
        <v>606.58433333333346</v>
      </c>
      <c r="AB48" s="110"/>
      <c r="AC48" s="14"/>
      <c r="AD48" s="14"/>
      <c r="AE48" s="14"/>
      <c r="AF48" s="14"/>
      <c r="AG48" s="87"/>
      <c r="AH48" s="15"/>
      <c r="AK48" s="14"/>
      <c r="AL48" s="110"/>
      <c r="AM48" s="110"/>
      <c r="AN48" s="110"/>
    </row>
    <row r="49" spans="1:40" x14ac:dyDescent="0.25">
      <c r="E49" s="22"/>
      <c r="F49" s="22"/>
      <c r="G49" s="39"/>
      <c r="I49" s="158">
        <v>2</v>
      </c>
      <c r="J49" s="158">
        <v>5</v>
      </c>
      <c r="K49" s="158">
        <v>10</v>
      </c>
      <c r="L49" s="158">
        <v>30</v>
      </c>
      <c r="M49" s="14"/>
      <c r="N49" s="14"/>
      <c r="O49" s="14"/>
      <c r="P49" s="14"/>
      <c r="Q49" s="22"/>
      <c r="R49" s="22"/>
      <c r="S49" s="22"/>
      <c r="T49" s="22"/>
      <c r="U49" s="40"/>
      <c r="V49" s="22"/>
      <c r="W49" s="12" t="s">
        <v>165</v>
      </c>
      <c r="X49" s="121">
        <f t="shared" si="4"/>
        <v>69.250000000000014</v>
      </c>
      <c r="Y49" s="121">
        <f t="shared" si="4"/>
        <v>155.578125</v>
      </c>
      <c r="Z49" s="121">
        <f t="shared" si="4"/>
        <v>222.3125</v>
      </c>
      <c r="AA49" s="121">
        <f t="shared" si="4"/>
        <v>296.00000000000006</v>
      </c>
      <c r="AB49" s="110"/>
      <c r="AC49" s="14"/>
      <c r="AD49" s="14"/>
      <c r="AE49" s="14"/>
      <c r="AF49" s="14"/>
      <c r="AG49" s="87"/>
      <c r="AH49" s="15"/>
      <c r="AK49" s="14"/>
      <c r="AL49" s="110"/>
      <c r="AM49" s="110"/>
      <c r="AN49" s="110"/>
    </row>
    <row r="50" spans="1:40" x14ac:dyDescent="0.25">
      <c r="E50" s="22"/>
      <c r="F50" s="22"/>
      <c r="G50" s="39"/>
      <c r="H50" s="159">
        <v>42186</v>
      </c>
      <c r="I50" s="132">
        <v>0.69</v>
      </c>
      <c r="J50" s="132">
        <v>1.7</v>
      </c>
      <c r="K50" s="132">
        <v>2.4300000000000002</v>
      </c>
      <c r="L50" s="132">
        <v>3.2</v>
      </c>
      <c r="M50" s="14"/>
      <c r="N50" s="14"/>
      <c r="O50" s="14"/>
      <c r="P50" s="14"/>
      <c r="Q50" s="22"/>
      <c r="R50" s="22"/>
      <c r="S50" s="22"/>
      <c r="T50" s="22"/>
      <c r="U50" s="40"/>
      <c r="V50" s="22"/>
      <c r="W50" s="12" t="s">
        <v>167</v>
      </c>
      <c r="X50" s="121">
        <f t="shared" si="4"/>
        <v>69.250000000000014</v>
      </c>
      <c r="Y50" s="121">
        <f t="shared" si="4"/>
        <v>155.578125</v>
      </c>
      <c r="Z50" s="121">
        <f t="shared" si="4"/>
        <v>222.3125</v>
      </c>
      <c r="AA50" s="121">
        <f t="shared" si="4"/>
        <v>296.00000000000006</v>
      </c>
      <c r="AB50" s="110"/>
      <c r="AC50" s="14"/>
      <c r="AD50" s="14"/>
      <c r="AE50" s="14"/>
      <c r="AF50" s="14"/>
      <c r="AG50" s="87"/>
      <c r="AH50" s="15"/>
      <c r="AK50" s="14"/>
      <c r="AL50" s="110"/>
      <c r="AM50" s="110"/>
      <c r="AN50" s="110"/>
    </row>
    <row r="51" spans="1:40" x14ac:dyDescent="0.25">
      <c r="E51" s="22"/>
      <c r="F51" s="22"/>
      <c r="G51" s="39"/>
      <c r="H51" s="159">
        <v>42187</v>
      </c>
      <c r="I51" s="132">
        <v>0.64</v>
      </c>
      <c r="J51" s="132">
        <v>1.64</v>
      </c>
      <c r="K51" s="132">
        <v>2.4</v>
      </c>
      <c r="L51" s="132">
        <v>3.19</v>
      </c>
      <c r="M51" s="14"/>
      <c r="N51" s="14"/>
      <c r="O51" s="14"/>
      <c r="P51" s="14"/>
      <c r="Q51" s="22"/>
      <c r="R51" s="22"/>
      <c r="S51" s="22"/>
      <c r="T51" s="22"/>
      <c r="U51" s="40"/>
      <c r="V51" s="22"/>
      <c r="W51" s="12" t="s">
        <v>169</v>
      </c>
      <c r="X51" s="121">
        <f t="shared" si="4"/>
        <v>69.250000000000014</v>
      </c>
      <c r="Y51" s="121">
        <f t="shared" si="4"/>
        <v>155.578125</v>
      </c>
      <c r="Z51" s="121">
        <f t="shared" si="4"/>
        <v>222.3125</v>
      </c>
      <c r="AA51" s="121">
        <f t="shared" si="4"/>
        <v>296.00000000000006</v>
      </c>
      <c r="AB51" s="14"/>
      <c r="AC51" s="14"/>
      <c r="AD51" s="14"/>
      <c r="AE51" s="14"/>
      <c r="AF51" s="14"/>
      <c r="AG51" s="87"/>
      <c r="AH51" s="15"/>
      <c r="AK51" s="14"/>
      <c r="AL51" s="110"/>
      <c r="AM51" s="110"/>
      <c r="AN51" s="110"/>
    </row>
    <row r="52" spans="1:40" x14ac:dyDescent="0.25">
      <c r="E52" s="22"/>
      <c r="F52" s="22"/>
      <c r="G52" s="39"/>
      <c r="H52" s="159">
        <v>42188</v>
      </c>
      <c r="I52" s="132" t="s">
        <v>191</v>
      </c>
      <c r="J52" s="132" t="s">
        <v>191</v>
      </c>
      <c r="K52" s="132" t="s">
        <v>191</v>
      </c>
      <c r="L52" s="132" t="s">
        <v>191</v>
      </c>
      <c r="M52" s="14"/>
      <c r="N52" s="14"/>
      <c r="O52" s="14"/>
      <c r="P52" s="14"/>
      <c r="Q52" s="22"/>
      <c r="R52" s="22"/>
      <c r="S52" s="22"/>
      <c r="T52" s="22"/>
      <c r="U52" s="40"/>
      <c r="V52" s="22"/>
      <c r="W52" s="12" t="s">
        <v>171</v>
      </c>
      <c r="X52" s="121">
        <f t="shared" si="4"/>
        <v>69.250000000000014</v>
      </c>
      <c r="Y52" s="121">
        <f t="shared" si="4"/>
        <v>155.578125</v>
      </c>
      <c r="Z52" s="121">
        <f t="shared" si="4"/>
        <v>222.3125</v>
      </c>
      <c r="AA52" s="121">
        <f t="shared" si="4"/>
        <v>296.00000000000006</v>
      </c>
      <c r="AB52" s="110"/>
      <c r="AC52" s="14"/>
      <c r="AD52" s="14"/>
      <c r="AE52" s="14"/>
      <c r="AF52" s="14"/>
      <c r="AG52" s="87"/>
      <c r="AH52" s="15"/>
      <c r="AK52" s="14"/>
      <c r="AL52" s="110"/>
      <c r="AM52" s="110"/>
      <c r="AN52" s="110"/>
    </row>
    <row r="53" spans="1:40" x14ac:dyDescent="0.25">
      <c r="E53" s="22"/>
      <c r="F53" s="22"/>
      <c r="G53" s="39"/>
      <c r="H53" s="159">
        <v>42191</v>
      </c>
      <c r="I53" s="132">
        <v>0.6</v>
      </c>
      <c r="J53" s="132">
        <v>1.56</v>
      </c>
      <c r="K53" s="132">
        <v>2.2999999999999998</v>
      </c>
      <c r="L53" s="132">
        <v>3.08</v>
      </c>
      <c r="M53" s="14"/>
      <c r="N53" s="14"/>
      <c r="O53" s="14"/>
      <c r="P53" s="14"/>
      <c r="Q53" s="22"/>
      <c r="R53" s="22"/>
      <c r="S53" s="22"/>
      <c r="T53" s="22"/>
      <c r="U53" s="40"/>
      <c r="V53" s="22"/>
      <c r="W53" s="12" t="s">
        <v>173</v>
      </c>
      <c r="X53" s="121">
        <f t="shared" si="4"/>
        <v>69.250000000000014</v>
      </c>
      <c r="Y53" s="121">
        <f t="shared" si="4"/>
        <v>155.578125</v>
      </c>
      <c r="Z53" s="121">
        <f t="shared" si="4"/>
        <v>222.3125</v>
      </c>
      <c r="AA53" s="121">
        <f t="shared" si="4"/>
        <v>296.00000000000006</v>
      </c>
      <c r="AB53" s="14"/>
      <c r="AC53" s="14"/>
      <c r="AD53" s="14"/>
      <c r="AE53" s="14"/>
      <c r="AF53" s="14"/>
      <c r="AG53" s="87"/>
      <c r="AH53" s="15"/>
      <c r="AK53" s="14"/>
      <c r="AL53" s="110"/>
      <c r="AM53" s="110"/>
      <c r="AN53" s="110"/>
    </row>
    <row r="54" spans="1:40" x14ac:dyDescent="0.25">
      <c r="D54" s="22"/>
      <c r="E54" s="22"/>
      <c r="F54" s="22"/>
      <c r="G54" s="39"/>
      <c r="H54" s="159">
        <v>42192</v>
      </c>
      <c r="I54" s="132">
        <v>0.57999999999999996</v>
      </c>
      <c r="J54" s="132">
        <v>1.55</v>
      </c>
      <c r="K54" s="132">
        <v>2.27</v>
      </c>
      <c r="L54" s="132">
        <v>3.04</v>
      </c>
      <c r="M54" s="14"/>
      <c r="N54" s="14"/>
      <c r="O54" s="14"/>
      <c r="P54" s="14"/>
      <c r="Q54" s="22"/>
      <c r="R54" s="22"/>
      <c r="S54" s="22"/>
      <c r="T54" s="22"/>
      <c r="U54" s="40"/>
      <c r="V54" s="22"/>
      <c r="W54" s="12" t="s">
        <v>175</v>
      </c>
      <c r="X54" s="121">
        <f t="shared" si="4"/>
        <v>69.250000000000014</v>
      </c>
      <c r="Y54" s="121">
        <f t="shared" si="4"/>
        <v>155.578125</v>
      </c>
      <c r="Z54" s="121">
        <f t="shared" si="4"/>
        <v>222.3125</v>
      </c>
      <c r="AA54" s="121">
        <f t="shared" si="4"/>
        <v>296.00000000000006</v>
      </c>
      <c r="AB54" s="14"/>
      <c r="AC54" s="14"/>
      <c r="AD54" s="14"/>
      <c r="AE54" s="14"/>
      <c r="AF54" s="14"/>
      <c r="AG54" s="87"/>
      <c r="AH54" s="15"/>
      <c r="AK54" s="14"/>
      <c r="AL54" s="110"/>
      <c r="AM54" s="110"/>
      <c r="AN54" s="110"/>
    </row>
    <row r="55" spans="1:40" x14ac:dyDescent="0.25">
      <c r="D55" s="22"/>
      <c r="E55" s="22"/>
      <c r="F55" s="22"/>
      <c r="G55" s="39"/>
      <c r="H55" s="159">
        <v>42193</v>
      </c>
      <c r="I55" s="132">
        <v>0.55000000000000004</v>
      </c>
      <c r="J55" s="132">
        <v>1.5</v>
      </c>
      <c r="K55" s="132">
        <v>2.2200000000000002</v>
      </c>
      <c r="L55" s="132">
        <v>2.99</v>
      </c>
      <c r="M55" s="14"/>
      <c r="N55" s="14"/>
      <c r="O55" s="14"/>
      <c r="P55" s="14"/>
      <c r="Q55" s="22"/>
      <c r="R55" s="22"/>
      <c r="S55" s="22"/>
      <c r="T55" s="22"/>
      <c r="U55" s="40"/>
      <c r="V55" s="22"/>
      <c r="W55" s="12" t="s">
        <v>177</v>
      </c>
      <c r="X55" s="121">
        <f t="shared" si="4"/>
        <v>69.250000000000014</v>
      </c>
      <c r="Y55" s="121">
        <f t="shared" si="4"/>
        <v>155.578125</v>
      </c>
      <c r="Z55" s="121">
        <f t="shared" si="4"/>
        <v>222.3125</v>
      </c>
      <c r="AA55" s="121">
        <f t="shared" si="4"/>
        <v>296.00000000000006</v>
      </c>
      <c r="AB55" s="14"/>
      <c r="AC55" s="14"/>
      <c r="AD55" s="14"/>
      <c r="AE55" s="14"/>
      <c r="AF55" s="14"/>
      <c r="AG55" s="87"/>
      <c r="AH55" s="15"/>
      <c r="AK55" s="14"/>
      <c r="AL55" s="110"/>
      <c r="AM55" s="110"/>
      <c r="AN55" s="110"/>
    </row>
    <row r="56" spans="1:40" x14ac:dyDescent="0.25">
      <c r="B56" s="68"/>
      <c r="C56" s="22"/>
      <c r="D56" s="22"/>
      <c r="E56" s="22"/>
      <c r="F56" s="22"/>
      <c r="G56" s="39"/>
      <c r="H56" s="159">
        <v>42194</v>
      </c>
      <c r="I56" s="132">
        <v>0.6</v>
      </c>
      <c r="J56" s="132">
        <v>1.58</v>
      </c>
      <c r="K56" s="132">
        <v>2.3199999999999998</v>
      </c>
      <c r="L56" s="132">
        <v>3.11</v>
      </c>
      <c r="M56" s="14"/>
      <c r="N56" s="14"/>
      <c r="O56" s="14"/>
      <c r="P56" s="14"/>
      <c r="Q56" s="22"/>
      <c r="R56" s="22"/>
      <c r="S56" s="22"/>
      <c r="T56" s="22"/>
      <c r="U56" s="40"/>
      <c r="V56" s="22"/>
      <c r="W56" s="12" t="s">
        <v>179</v>
      </c>
      <c r="X56" s="121">
        <f t="shared" si="4"/>
        <v>69.250000000000014</v>
      </c>
      <c r="Y56" s="121">
        <f t="shared" si="4"/>
        <v>155.578125</v>
      </c>
      <c r="Z56" s="121">
        <f t="shared" si="4"/>
        <v>222.3125</v>
      </c>
      <c r="AA56" s="121">
        <f t="shared" si="4"/>
        <v>296.00000000000006</v>
      </c>
      <c r="AB56" s="14"/>
      <c r="AC56" s="14"/>
      <c r="AD56" s="14"/>
      <c r="AE56" s="14"/>
      <c r="AF56" s="14"/>
      <c r="AG56" s="87"/>
      <c r="AH56" s="15"/>
      <c r="AK56" s="14"/>
      <c r="AL56" s="110"/>
      <c r="AM56" s="110"/>
      <c r="AN56" s="110"/>
    </row>
    <row r="57" spans="1:40" x14ac:dyDescent="0.25">
      <c r="A57" s="14"/>
      <c r="B57" s="22"/>
      <c r="C57" s="22"/>
      <c r="D57" s="22"/>
      <c r="E57" s="22"/>
      <c r="F57" s="22"/>
      <c r="G57" s="39"/>
      <c r="H57" s="159">
        <v>42195</v>
      </c>
      <c r="I57" s="132">
        <v>0.65</v>
      </c>
      <c r="J57" s="132">
        <v>1.68</v>
      </c>
      <c r="K57" s="132">
        <v>2.42</v>
      </c>
      <c r="L57" s="132">
        <v>3.2</v>
      </c>
      <c r="M57" s="14"/>
      <c r="N57" s="14"/>
      <c r="O57" s="14"/>
      <c r="P57" s="14"/>
      <c r="Q57" s="22"/>
      <c r="R57" s="22"/>
      <c r="S57" s="22"/>
      <c r="T57" s="22"/>
      <c r="U57" s="40"/>
      <c r="V57" s="22"/>
      <c r="W57" s="12" t="s">
        <v>181</v>
      </c>
      <c r="X57" s="121">
        <f t="shared" si="4"/>
        <v>69.250000000000014</v>
      </c>
      <c r="Y57" s="121">
        <f t="shared" si="4"/>
        <v>155.578125</v>
      </c>
      <c r="Z57" s="121">
        <f t="shared" si="4"/>
        <v>222.3125</v>
      </c>
      <c r="AA57" s="121">
        <f t="shared" si="4"/>
        <v>296.00000000000006</v>
      </c>
      <c r="AB57" s="14"/>
      <c r="AC57" s="14"/>
      <c r="AD57" s="14"/>
      <c r="AE57" s="14"/>
      <c r="AF57" s="14"/>
      <c r="AG57" s="87"/>
      <c r="AH57" s="15"/>
      <c r="AK57" s="14"/>
      <c r="AL57" s="110"/>
      <c r="AM57" s="110"/>
      <c r="AN57" s="110"/>
    </row>
    <row r="58" spans="1:40" ht="15.75" thickBot="1" x14ac:dyDescent="0.3">
      <c r="A58" s="14"/>
      <c r="B58" s="22"/>
      <c r="C58" s="22"/>
      <c r="D58" s="22"/>
      <c r="E58" s="22"/>
      <c r="F58" s="22"/>
      <c r="G58" s="39"/>
      <c r="H58" s="159">
        <v>42198</v>
      </c>
      <c r="I58" s="132">
        <v>0.69</v>
      </c>
      <c r="J58" s="132">
        <v>1.71</v>
      </c>
      <c r="K58" s="132">
        <v>2.44</v>
      </c>
      <c r="L58" s="132">
        <v>3.21</v>
      </c>
      <c r="M58" s="14"/>
      <c r="N58" s="14"/>
      <c r="O58" s="14"/>
      <c r="P58" s="14"/>
      <c r="Q58" s="22"/>
      <c r="R58" s="22"/>
      <c r="S58" s="22"/>
      <c r="T58" s="22"/>
      <c r="U58" s="40"/>
      <c r="V58" s="22"/>
      <c r="W58" s="23" t="s">
        <v>183</v>
      </c>
      <c r="X58" s="160">
        <f t="shared" si="4"/>
        <v>69.250000000000014</v>
      </c>
      <c r="Y58" s="160">
        <f t="shared" si="4"/>
        <v>155.578125</v>
      </c>
      <c r="Z58" s="160">
        <f t="shared" si="4"/>
        <v>222.3125</v>
      </c>
      <c r="AA58" s="160">
        <f t="shared" si="4"/>
        <v>296.00000000000006</v>
      </c>
      <c r="AB58" s="25"/>
      <c r="AC58" s="25"/>
      <c r="AD58" s="25"/>
      <c r="AE58" s="25"/>
      <c r="AF58" s="25"/>
      <c r="AG58" s="161"/>
      <c r="AH58" s="26"/>
      <c r="AK58" s="14"/>
      <c r="AL58" s="110"/>
      <c r="AM58" s="110"/>
      <c r="AN58" s="110"/>
    </row>
    <row r="59" spans="1:40" x14ac:dyDescent="0.25">
      <c r="A59" s="14"/>
      <c r="B59" s="22"/>
      <c r="C59" s="22"/>
      <c r="D59" s="22"/>
      <c r="E59" s="22"/>
      <c r="F59" s="22"/>
      <c r="G59" s="39"/>
      <c r="H59" s="159">
        <v>42199</v>
      </c>
      <c r="I59" s="132">
        <v>0.66</v>
      </c>
      <c r="J59" s="132">
        <v>1.67</v>
      </c>
      <c r="K59" s="132">
        <v>2.41</v>
      </c>
      <c r="L59" s="132">
        <v>3.2</v>
      </c>
      <c r="M59" s="14"/>
      <c r="N59" s="14"/>
      <c r="O59" s="14"/>
      <c r="P59" s="14"/>
      <c r="Q59" s="22"/>
      <c r="R59" s="22"/>
      <c r="S59" s="22"/>
      <c r="T59" s="22"/>
      <c r="U59" s="40"/>
      <c r="V59" s="22"/>
      <c r="AK59" s="14"/>
      <c r="AL59" s="110"/>
      <c r="AM59" s="110"/>
      <c r="AN59" s="110"/>
    </row>
    <row r="60" spans="1:40" x14ac:dyDescent="0.25">
      <c r="A60" s="14"/>
      <c r="B60" s="22"/>
      <c r="C60" s="22"/>
      <c r="D60" s="22"/>
      <c r="E60" s="22"/>
      <c r="F60" s="22"/>
      <c r="G60" s="39"/>
      <c r="H60" s="159">
        <v>42200</v>
      </c>
      <c r="I60" s="132">
        <v>0.64</v>
      </c>
      <c r="J60" s="132">
        <v>1.63</v>
      </c>
      <c r="K60" s="132">
        <v>2.36</v>
      </c>
      <c r="L60" s="132">
        <v>3.13</v>
      </c>
      <c r="M60" s="14"/>
      <c r="N60" s="14"/>
      <c r="O60" s="14"/>
      <c r="P60" s="14"/>
      <c r="Q60" s="22"/>
      <c r="R60" s="22"/>
      <c r="S60" s="22"/>
      <c r="T60" s="22"/>
      <c r="U60" s="40"/>
      <c r="V60" s="22"/>
      <c r="AG60" s="69"/>
      <c r="AK60" s="14"/>
      <c r="AL60" s="110"/>
      <c r="AM60" s="110"/>
      <c r="AN60" s="110"/>
    </row>
    <row r="61" spans="1:40" x14ac:dyDescent="0.25">
      <c r="A61" s="14"/>
      <c r="B61" s="22"/>
      <c r="C61" s="22"/>
      <c r="D61" s="22"/>
      <c r="E61" s="22"/>
      <c r="F61" s="22"/>
      <c r="G61" s="39"/>
      <c r="H61" s="159">
        <v>42201</v>
      </c>
      <c r="I61" s="132">
        <v>0.67</v>
      </c>
      <c r="J61" s="132">
        <v>1.66</v>
      </c>
      <c r="K61" s="132">
        <v>2.36</v>
      </c>
      <c r="L61" s="132">
        <v>3.11</v>
      </c>
      <c r="M61" s="14"/>
      <c r="N61" s="14"/>
      <c r="O61" s="14"/>
      <c r="P61" s="14"/>
      <c r="Q61" s="22"/>
      <c r="R61" s="22"/>
      <c r="S61" s="22"/>
      <c r="T61" s="22"/>
      <c r="U61" s="40"/>
      <c r="V61" s="22"/>
      <c r="AG61" s="69"/>
      <c r="AK61" s="14"/>
      <c r="AL61" s="110"/>
      <c r="AM61" s="110"/>
      <c r="AN61" s="110"/>
    </row>
    <row r="62" spans="1:40" x14ac:dyDescent="0.25">
      <c r="A62" s="14"/>
      <c r="B62" s="22"/>
      <c r="C62" s="22"/>
      <c r="D62" s="22"/>
      <c r="E62" s="22"/>
      <c r="F62" s="22"/>
      <c r="G62" s="39"/>
      <c r="H62" s="159">
        <v>42202</v>
      </c>
      <c r="I62" s="132">
        <v>0.68</v>
      </c>
      <c r="J62" s="132">
        <v>1.67</v>
      </c>
      <c r="K62" s="132">
        <v>2.34</v>
      </c>
      <c r="L62" s="132">
        <v>3.08</v>
      </c>
      <c r="M62" s="14"/>
      <c r="N62" s="14"/>
      <c r="O62" s="14"/>
      <c r="P62" s="14"/>
      <c r="Q62" s="22"/>
      <c r="R62" s="22"/>
      <c r="S62" s="22"/>
      <c r="T62" s="22"/>
      <c r="U62" s="40"/>
      <c r="V62" s="22"/>
      <c r="AG62" s="69"/>
      <c r="AK62" s="14"/>
      <c r="AL62" s="110"/>
      <c r="AM62" s="110"/>
      <c r="AN62" s="110"/>
    </row>
    <row r="63" spans="1:40" x14ac:dyDescent="0.25">
      <c r="A63" s="14"/>
      <c r="B63" s="22"/>
      <c r="C63" s="22"/>
      <c r="D63" s="22"/>
      <c r="E63" s="22"/>
      <c r="F63" s="22"/>
      <c r="G63" s="39"/>
      <c r="H63" s="159">
        <v>42205</v>
      </c>
      <c r="I63" s="132">
        <v>0.71</v>
      </c>
      <c r="J63" s="132">
        <v>1.72</v>
      </c>
      <c r="K63" s="132">
        <v>2.38</v>
      </c>
      <c r="L63" s="132">
        <v>3.1</v>
      </c>
      <c r="M63" s="14"/>
      <c r="N63" s="14"/>
      <c r="O63" s="14"/>
      <c r="P63" s="14"/>
      <c r="Q63" s="22"/>
      <c r="R63" s="22"/>
      <c r="S63" s="22"/>
      <c r="T63" s="22"/>
      <c r="U63" s="40"/>
      <c r="V63" s="22"/>
      <c r="AG63" s="69"/>
      <c r="AK63" s="14"/>
      <c r="AL63" s="110"/>
      <c r="AM63" s="110"/>
      <c r="AN63" s="110"/>
    </row>
    <row r="64" spans="1:40" x14ac:dyDescent="0.25">
      <c r="A64" s="14"/>
      <c r="B64" s="22"/>
      <c r="C64" s="22"/>
      <c r="D64" s="22"/>
      <c r="E64" s="22"/>
      <c r="F64" s="22"/>
      <c r="G64" s="39"/>
      <c r="H64" s="159">
        <v>42206</v>
      </c>
      <c r="I64" s="132">
        <v>0.71</v>
      </c>
      <c r="J64" s="132">
        <v>1.69</v>
      </c>
      <c r="K64" s="132">
        <v>2.35</v>
      </c>
      <c r="L64" s="132">
        <v>3.08</v>
      </c>
      <c r="M64" s="14"/>
      <c r="N64" s="14"/>
      <c r="O64" s="14"/>
      <c r="P64" s="14"/>
      <c r="Q64" s="22"/>
      <c r="R64" s="22"/>
      <c r="S64" s="22"/>
      <c r="T64" s="22"/>
      <c r="U64" s="40"/>
      <c r="V64" s="22"/>
      <c r="AG64" s="69"/>
      <c r="AK64" s="14"/>
      <c r="AL64" s="110"/>
      <c r="AM64" s="110"/>
      <c r="AN64" s="110"/>
    </row>
    <row r="65" spans="1:40" x14ac:dyDescent="0.25">
      <c r="A65" s="14"/>
      <c r="B65" s="22"/>
      <c r="C65" s="22"/>
      <c r="D65" s="22"/>
      <c r="E65" s="22"/>
      <c r="F65" s="22"/>
      <c r="G65" s="39"/>
      <c r="H65" s="159">
        <v>42207</v>
      </c>
      <c r="I65" s="132">
        <v>0.75</v>
      </c>
      <c r="J65" s="132">
        <v>1.69</v>
      </c>
      <c r="K65" s="132">
        <v>2.33</v>
      </c>
      <c r="L65" s="132">
        <v>3.04</v>
      </c>
      <c r="M65" s="14"/>
      <c r="N65" s="14"/>
      <c r="O65" s="14"/>
      <c r="P65" s="14"/>
      <c r="Q65" s="22"/>
      <c r="R65" s="22"/>
      <c r="S65" s="22"/>
      <c r="T65" s="22"/>
      <c r="U65" s="40"/>
      <c r="V65" s="22"/>
      <c r="AG65" s="69"/>
      <c r="AK65" s="14"/>
      <c r="AL65" s="110"/>
      <c r="AM65" s="110"/>
      <c r="AN65" s="110"/>
    </row>
    <row r="66" spans="1:40" x14ac:dyDescent="0.25">
      <c r="A66" s="14"/>
      <c r="B66" s="22"/>
      <c r="C66" s="22"/>
      <c r="D66" s="22"/>
      <c r="E66" s="22"/>
      <c r="F66" s="22"/>
      <c r="G66" s="39"/>
      <c r="H66" s="159">
        <v>42208</v>
      </c>
      <c r="I66" s="132">
        <v>0.71</v>
      </c>
      <c r="J66" s="132">
        <v>1.65</v>
      </c>
      <c r="K66" s="132">
        <v>2.2799999999999998</v>
      </c>
      <c r="L66" s="132">
        <v>2.98</v>
      </c>
      <c r="M66" s="14"/>
      <c r="N66" s="14"/>
      <c r="O66" s="14"/>
      <c r="P66" s="14"/>
      <c r="Q66" s="22"/>
      <c r="R66" s="22"/>
      <c r="S66" s="22"/>
      <c r="T66" s="22"/>
      <c r="U66" s="40"/>
      <c r="V66" s="22"/>
      <c r="AG66" s="69"/>
      <c r="AK66" s="14"/>
      <c r="AL66" s="110"/>
      <c r="AM66" s="110"/>
      <c r="AN66" s="110"/>
    </row>
    <row r="67" spans="1:40" x14ac:dyDescent="0.25">
      <c r="A67" s="14"/>
      <c r="B67" s="22"/>
      <c r="C67" s="22"/>
      <c r="D67" s="22"/>
      <c r="E67" s="22"/>
      <c r="F67" s="22"/>
      <c r="G67" s="39"/>
      <c r="H67" s="159">
        <v>42209</v>
      </c>
      <c r="I67" s="132">
        <v>0.7</v>
      </c>
      <c r="J67" s="132">
        <v>1.64</v>
      </c>
      <c r="K67" s="132">
        <v>2.27</v>
      </c>
      <c r="L67" s="132">
        <v>2.96</v>
      </c>
      <c r="M67" s="14"/>
      <c r="N67" s="14"/>
      <c r="O67" s="14"/>
      <c r="P67" s="14"/>
      <c r="Q67" s="22"/>
      <c r="R67" s="22"/>
      <c r="S67" s="22"/>
      <c r="T67" s="22"/>
      <c r="U67" s="40"/>
      <c r="V67" s="22"/>
      <c r="AG67" s="69"/>
      <c r="AK67" s="14"/>
      <c r="AL67" s="110"/>
      <c r="AM67" s="110"/>
      <c r="AN67" s="110"/>
    </row>
    <row r="68" spans="1:40" x14ac:dyDescent="0.25">
      <c r="A68" s="14"/>
      <c r="B68" s="22"/>
      <c r="C68" s="22"/>
      <c r="D68" s="22"/>
      <c r="E68" s="22"/>
      <c r="F68" s="22"/>
      <c r="G68" s="39"/>
      <c r="H68" s="159">
        <v>42212</v>
      </c>
      <c r="I68" s="132">
        <v>0.68</v>
      </c>
      <c r="J68" s="132">
        <v>1.58</v>
      </c>
      <c r="K68" s="132">
        <v>2.23</v>
      </c>
      <c r="L68" s="132">
        <v>2.93</v>
      </c>
      <c r="M68" s="14"/>
      <c r="N68" s="14"/>
      <c r="O68" s="14"/>
      <c r="P68" s="14"/>
      <c r="Q68" s="22"/>
      <c r="R68" s="22"/>
      <c r="S68" s="22"/>
      <c r="T68" s="22"/>
      <c r="U68" s="40"/>
      <c r="V68" s="22"/>
      <c r="AG68" s="69"/>
      <c r="AK68" s="14"/>
      <c r="AL68" s="110"/>
      <c r="AM68" s="110"/>
      <c r="AN68" s="110"/>
    </row>
    <row r="69" spans="1:40" x14ac:dyDescent="0.25">
      <c r="A69" s="14"/>
      <c r="B69" s="22"/>
      <c r="C69" s="22"/>
      <c r="D69" s="22"/>
      <c r="E69" s="22"/>
      <c r="F69" s="22"/>
      <c r="G69" s="39"/>
      <c r="H69" s="159">
        <v>42213</v>
      </c>
      <c r="I69" s="132">
        <v>0.69</v>
      </c>
      <c r="J69" s="132">
        <v>1.61</v>
      </c>
      <c r="K69" s="132">
        <v>2.2599999999999998</v>
      </c>
      <c r="L69" s="132">
        <v>2.96</v>
      </c>
      <c r="M69" s="14"/>
      <c r="N69" s="14"/>
      <c r="O69" s="14"/>
      <c r="P69" s="14"/>
      <c r="Q69" s="22"/>
      <c r="R69" s="22"/>
      <c r="S69" s="22"/>
      <c r="T69" s="22"/>
      <c r="U69" s="40"/>
      <c r="V69" s="22"/>
      <c r="AG69" s="69"/>
      <c r="AK69" s="14"/>
      <c r="AL69" s="110"/>
      <c r="AM69" s="110"/>
      <c r="AN69" s="110"/>
    </row>
    <row r="70" spans="1:40" x14ac:dyDescent="0.25">
      <c r="A70" s="14"/>
      <c r="B70" s="22"/>
      <c r="C70" s="22"/>
      <c r="D70" s="22"/>
      <c r="E70" s="22"/>
      <c r="F70" s="22"/>
      <c r="G70" s="39"/>
      <c r="H70" s="159">
        <v>42214</v>
      </c>
      <c r="I70" s="132">
        <v>0.7</v>
      </c>
      <c r="J70" s="132">
        <v>1.62</v>
      </c>
      <c r="K70" s="132">
        <v>2.29</v>
      </c>
      <c r="L70" s="132">
        <v>2.99</v>
      </c>
      <c r="M70" s="14"/>
      <c r="N70" s="14"/>
      <c r="O70" s="14"/>
      <c r="P70" s="14"/>
      <c r="Q70" s="22"/>
      <c r="R70" s="22"/>
      <c r="S70" s="22"/>
      <c r="T70" s="22"/>
      <c r="U70" s="40"/>
      <c r="V70" s="22"/>
      <c r="AG70" s="69"/>
      <c r="AK70" s="14"/>
      <c r="AL70" s="110"/>
      <c r="AM70" s="110"/>
      <c r="AN70" s="110"/>
    </row>
    <row r="71" spans="1:40" x14ac:dyDescent="0.25">
      <c r="A71" s="14"/>
      <c r="B71" s="22"/>
      <c r="C71" s="22"/>
      <c r="D71" s="22"/>
      <c r="E71" s="22"/>
      <c r="F71" s="22"/>
      <c r="G71" s="39"/>
      <c r="H71" s="159">
        <v>42215</v>
      </c>
      <c r="I71" s="132">
        <v>0.72</v>
      </c>
      <c r="J71" s="132">
        <v>1.62</v>
      </c>
      <c r="K71" s="132">
        <v>2.2799999999999998</v>
      </c>
      <c r="L71" s="132">
        <v>2.96</v>
      </c>
      <c r="M71" s="14"/>
      <c r="N71" s="14"/>
      <c r="O71" s="14"/>
      <c r="P71" s="14"/>
      <c r="Q71" s="22"/>
      <c r="R71" s="22"/>
      <c r="S71" s="22"/>
      <c r="T71" s="22"/>
      <c r="U71" s="40"/>
      <c r="V71" s="22"/>
      <c r="AG71" s="69"/>
      <c r="AK71" s="14"/>
      <c r="AL71" s="110"/>
      <c r="AM71" s="110"/>
      <c r="AN71" s="110"/>
    </row>
    <row r="72" spans="1:40" x14ac:dyDescent="0.25">
      <c r="A72" s="14"/>
      <c r="B72" s="22"/>
      <c r="C72" s="22"/>
      <c r="D72" s="22"/>
      <c r="E72" s="22"/>
      <c r="F72" s="22"/>
      <c r="G72" s="39"/>
      <c r="H72" s="159">
        <v>42216</v>
      </c>
      <c r="I72" s="132">
        <v>0.67</v>
      </c>
      <c r="J72" s="132">
        <v>1.54</v>
      </c>
      <c r="K72" s="132">
        <v>2.2000000000000002</v>
      </c>
      <c r="L72" s="132">
        <v>2.92</v>
      </c>
      <c r="M72" s="14"/>
      <c r="N72" s="14"/>
      <c r="O72" s="14"/>
      <c r="P72" s="14"/>
      <c r="Q72" s="22"/>
      <c r="R72" s="22"/>
      <c r="S72" s="22"/>
      <c r="T72" s="22"/>
      <c r="U72" s="40"/>
      <c r="V72" s="22"/>
      <c r="AG72" s="69"/>
      <c r="AK72" s="14"/>
      <c r="AL72" s="110"/>
      <c r="AM72" s="110"/>
      <c r="AN72" s="110"/>
    </row>
    <row r="73" spans="1:40" x14ac:dyDescent="0.25">
      <c r="A73" s="14"/>
      <c r="B73" s="22"/>
      <c r="C73" s="22"/>
      <c r="D73" s="22"/>
      <c r="E73" s="22"/>
      <c r="F73" s="22"/>
      <c r="G73" s="39"/>
      <c r="H73" s="159">
        <v>42219</v>
      </c>
      <c r="I73" s="132">
        <v>0.68</v>
      </c>
      <c r="J73" s="132">
        <v>1.52</v>
      </c>
      <c r="K73" s="132">
        <v>2.16</v>
      </c>
      <c r="L73" s="132">
        <v>2.86</v>
      </c>
      <c r="M73" s="14"/>
      <c r="N73" s="14"/>
      <c r="O73" s="14"/>
      <c r="P73" s="14"/>
      <c r="Q73" s="22"/>
      <c r="R73" s="22"/>
      <c r="S73" s="22"/>
      <c r="T73" s="22"/>
      <c r="U73" s="40"/>
      <c r="V73" s="22"/>
      <c r="AG73" s="69"/>
      <c r="AK73" s="14"/>
      <c r="AL73" s="110"/>
      <c r="AM73" s="110"/>
      <c r="AN73" s="110"/>
    </row>
    <row r="74" spans="1:40" x14ac:dyDescent="0.25">
      <c r="A74" s="14"/>
      <c r="B74" s="22"/>
      <c r="C74" s="22"/>
      <c r="D74" s="22"/>
      <c r="E74" s="22"/>
      <c r="F74" s="22"/>
      <c r="G74" s="39"/>
      <c r="H74" s="159">
        <v>42220</v>
      </c>
      <c r="I74" s="132">
        <v>0.74</v>
      </c>
      <c r="J74" s="132">
        <v>1.6</v>
      </c>
      <c r="K74" s="132">
        <v>2.23</v>
      </c>
      <c r="L74" s="132">
        <v>2.9</v>
      </c>
      <c r="M74" s="14"/>
      <c r="N74" s="14"/>
      <c r="O74" s="14"/>
      <c r="P74" s="14"/>
      <c r="Q74" s="22"/>
      <c r="R74" s="22"/>
      <c r="S74" s="22"/>
      <c r="T74" s="22"/>
      <c r="U74" s="40"/>
      <c r="V74" s="22"/>
      <c r="AG74" s="69"/>
      <c r="AK74" s="14"/>
      <c r="AL74" s="110"/>
      <c r="AM74" s="110"/>
      <c r="AN74" s="110"/>
    </row>
    <row r="75" spans="1:40" x14ac:dyDescent="0.25">
      <c r="A75" s="14"/>
      <c r="B75" s="22"/>
      <c r="C75" s="22"/>
      <c r="D75" s="22"/>
      <c r="E75" s="22"/>
      <c r="F75" s="22"/>
      <c r="G75" s="39"/>
      <c r="H75" s="159">
        <v>42221</v>
      </c>
      <c r="I75" s="132">
        <v>0.73</v>
      </c>
      <c r="J75" s="132">
        <v>1.65</v>
      </c>
      <c r="K75" s="132">
        <v>2.2799999999999998</v>
      </c>
      <c r="L75" s="132">
        <v>2.94</v>
      </c>
      <c r="M75" s="14"/>
      <c r="N75" s="14"/>
      <c r="O75" s="14"/>
      <c r="P75" s="14"/>
      <c r="Q75" s="22"/>
      <c r="R75" s="22"/>
      <c r="S75" s="22"/>
      <c r="T75" s="22"/>
      <c r="U75" s="40"/>
      <c r="V75" s="22"/>
      <c r="AG75" s="69"/>
      <c r="AK75" s="14"/>
      <c r="AL75" s="110"/>
      <c r="AM75" s="110"/>
      <c r="AN75" s="110"/>
    </row>
    <row r="76" spans="1:40" x14ac:dyDescent="0.25">
      <c r="A76" s="14"/>
      <c r="B76" s="22"/>
      <c r="C76" s="22"/>
      <c r="D76" s="22"/>
      <c r="E76" s="22"/>
      <c r="F76" s="22"/>
      <c r="G76" s="39"/>
      <c r="H76" s="159">
        <v>42222</v>
      </c>
      <c r="I76" s="132">
        <v>0.71</v>
      </c>
      <c r="J76" s="132">
        <v>1.62</v>
      </c>
      <c r="K76" s="132">
        <v>2.23</v>
      </c>
      <c r="L76" s="132">
        <v>2.9</v>
      </c>
      <c r="M76" s="14"/>
      <c r="N76" s="14"/>
      <c r="O76" s="14"/>
      <c r="P76" s="14"/>
      <c r="Q76" s="22"/>
      <c r="R76" s="22"/>
      <c r="S76" s="22"/>
      <c r="T76" s="22"/>
      <c r="U76" s="40"/>
      <c r="V76" s="22"/>
      <c r="AG76" s="69"/>
      <c r="AK76" s="14"/>
      <c r="AL76" s="110"/>
      <c r="AM76" s="110"/>
      <c r="AN76" s="110"/>
    </row>
    <row r="77" spans="1:40" x14ac:dyDescent="0.25">
      <c r="A77" s="14"/>
      <c r="B77" s="22"/>
      <c r="C77" s="22"/>
      <c r="D77" s="22"/>
      <c r="E77" s="22"/>
      <c r="F77" s="22"/>
      <c r="G77" s="39"/>
      <c r="H77" s="159">
        <v>42223</v>
      </c>
      <c r="I77" s="132">
        <v>0.73</v>
      </c>
      <c r="J77" s="132">
        <v>1.59</v>
      </c>
      <c r="K77" s="132">
        <v>2.1800000000000002</v>
      </c>
      <c r="L77" s="132">
        <v>2.83</v>
      </c>
      <c r="M77" s="14"/>
      <c r="N77" s="14"/>
      <c r="O77" s="14"/>
      <c r="P77" s="14"/>
      <c r="Q77" s="22"/>
      <c r="R77" s="22"/>
      <c r="S77" s="22"/>
      <c r="T77" s="22"/>
      <c r="U77" s="40"/>
      <c r="V77" s="22"/>
      <c r="AG77" s="69"/>
      <c r="AK77" s="14"/>
      <c r="AL77" s="110"/>
      <c r="AM77" s="110"/>
      <c r="AN77" s="110"/>
    </row>
    <row r="78" spans="1:40" x14ac:dyDescent="0.25">
      <c r="A78" s="14"/>
      <c r="B78" s="22"/>
      <c r="C78" s="22"/>
      <c r="D78" s="22"/>
      <c r="E78" s="22"/>
      <c r="F78" s="22"/>
      <c r="G78" s="39"/>
      <c r="H78" s="159">
        <v>42226</v>
      </c>
      <c r="I78" s="132">
        <v>0.73</v>
      </c>
      <c r="J78" s="132">
        <v>1.62</v>
      </c>
      <c r="K78" s="132">
        <v>2.2400000000000002</v>
      </c>
      <c r="L78" s="132">
        <v>2.89</v>
      </c>
      <c r="M78" s="14"/>
      <c r="N78" s="14"/>
      <c r="O78" s="14"/>
      <c r="P78" s="14"/>
      <c r="Q78" s="22"/>
      <c r="R78" s="22"/>
      <c r="S78" s="22"/>
      <c r="T78" s="22"/>
      <c r="U78" s="40"/>
      <c r="V78" s="22"/>
      <c r="AG78" s="69"/>
      <c r="AK78" s="14"/>
      <c r="AL78" s="110"/>
      <c r="AM78" s="110"/>
      <c r="AN78" s="110"/>
    </row>
    <row r="79" spans="1:40" x14ac:dyDescent="0.25">
      <c r="A79" s="14"/>
      <c r="B79" s="22"/>
      <c r="C79" s="22"/>
      <c r="D79" s="22"/>
      <c r="E79" s="22"/>
      <c r="F79" s="22"/>
      <c r="G79" s="39"/>
      <c r="H79" s="159">
        <v>42227</v>
      </c>
      <c r="I79" s="132">
        <v>0.68</v>
      </c>
      <c r="J79" s="132">
        <v>1.53</v>
      </c>
      <c r="K79" s="132">
        <v>2.15</v>
      </c>
      <c r="L79" s="132">
        <v>2.81</v>
      </c>
      <c r="M79" s="14"/>
      <c r="N79" s="14"/>
      <c r="O79" s="14"/>
      <c r="P79" s="14"/>
      <c r="Q79" s="22"/>
      <c r="R79" s="22"/>
      <c r="S79" s="22"/>
      <c r="T79" s="22"/>
      <c r="U79" s="40"/>
      <c r="V79" s="22"/>
      <c r="AG79" s="69"/>
      <c r="AK79" s="14"/>
      <c r="AL79" s="110"/>
      <c r="AM79" s="110"/>
      <c r="AN79" s="110"/>
    </row>
    <row r="80" spans="1:40" x14ac:dyDescent="0.25">
      <c r="A80" s="14"/>
      <c r="B80" s="22"/>
      <c r="C80" s="22"/>
      <c r="D80" s="22"/>
      <c r="E80" s="22"/>
      <c r="F80" s="22"/>
      <c r="G80" s="39"/>
      <c r="H80" s="159">
        <v>42228</v>
      </c>
      <c r="I80" s="132">
        <v>0.67</v>
      </c>
      <c r="J80" s="132">
        <v>1.52</v>
      </c>
      <c r="K80" s="132">
        <v>2.14</v>
      </c>
      <c r="L80" s="132">
        <v>2.84</v>
      </c>
      <c r="M80" s="14"/>
      <c r="N80" s="14"/>
      <c r="O80" s="14"/>
      <c r="P80" s="14"/>
      <c r="Q80" s="22"/>
      <c r="R80" s="22"/>
      <c r="S80" s="22"/>
      <c r="T80" s="22"/>
      <c r="U80" s="40"/>
      <c r="V80" s="22"/>
      <c r="AG80" s="69"/>
      <c r="AK80" s="14"/>
      <c r="AL80" s="110"/>
      <c r="AM80" s="110"/>
      <c r="AN80" s="110"/>
    </row>
    <row r="81" spans="1:40" x14ac:dyDescent="0.25">
      <c r="A81" s="14"/>
      <c r="B81" s="22"/>
      <c r="C81" s="22"/>
      <c r="D81" s="22"/>
      <c r="E81" s="22"/>
      <c r="F81" s="22"/>
      <c r="G81" s="39"/>
      <c r="H81" s="159">
        <v>42229</v>
      </c>
      <c r="I81" s="132">
        <v>0.72</v>
      </c>
      <c r="J81" s="132">
        <v>1.58</v>
      </c>
      <c r="K81" s="132">
        <v>2.19</v>
      </c>
      <c r="L81" s="132">
        <v>2.86</v>
      </c>
      <c r="M81" s="14"/>
      <c r="N81" s="14"/>
      <c r="O81" s="14"/>
      <c r="P81" s="14"/>
      <c r="Q81" s="22"/>
      <c r="R81" s="22"/>
      <c r="S81" s="22"/>
      <c r="T81" s="22"/>
      <c r="U81" s="40"/>
      <c r="V81" s="22"/>
      <c r="AG81" s="69"/>
      <c r="AK81" s="14"/>
      <c r="AL81" s="110"/>
      <c r="AM81" s="110"/>
      <c r="AN81" s="110"/>
    </row>
    <row r="82" spans="1:40" x14ac:dyDescent="0.25">
      <c r="A82" s="14"/>
      <c r="B82" s="22"/>
      <c r="C82" s="22"/>
      <c r="D82" s="22"/>
      <c r="E82" s="22"/>
      <c r="F82" s="22"/>
      <c r="G82" s="39"/>
      <c r="H82" s="159">
        <v>42230</v>
      </c>
      <c r="I82" s="132">
        <v>0.73</v>
      </c>
      <c r="J82" s="132">
        <v>1.61</v>
      </c>
      <c r="K82" s="132">
        <v>2.2000000000000002</v>
      </c>
      <c r="L82" s="132">
        <v>2.84</v>
      </c>
      <c r="M82" s="14"/>
      <c r="N82" s="14"/>
      <c r="O82" s="14"/>
      <c r="P82" s="14"/>
      <c r="Q82" s="22"/>
      <c r="R82" s="22"/>
      <c r="S82" s="22"/>
      <c r="T82" s="22"/>
      <c r="U82" s="40"/>
      <c r="V82" s="22"/>
      <c r="AG82" s="69"/>
      <c r="AK82" s="14"/>
      <c r="AL82" s="110"/>
      <c r="AM82" s="110"/>
      <c r="AN82" s="110"/>
    </row>
    <row r="83" spans="1:40" x14ac:dyDescent="0.25">
      <c r="A83" s="14"/>
      <c r="B83" s="22"/>
      <c r="C83" s="22"/>
      <c r="D83" s="22"/>
      <c r="E83" s="22"/>
      <c r="F83" s="22"/>
      <c r="G83" s="39"/>
      <c r="H83" s="159">
        <v>42233</v>
      </c>
      <c r="I83" s="132">
        <v>0.72</v>
      </c>
      <c r="J83" s="132">
        <v>1.58</v>
      </c>
      <c r="K83" s="132">
        <v>2.16</v>
      </c>
      <c r="L83" s="132">
        <v>2.81</v>
      </c>
      <c r="M83" s="14"/>
      <c r="N83" s="14"/>
      <c r="O83" s="14"/>
      <c r="P83" s="14"/>
      <c r="Q83" s="22"/>
      <c r="R83" s="22"/>
      <c r="S83" s="22"/>
      <c r="T83" s="22"/>
      <c r="U83" s="40"/>
      <c r="V83" s="22"/>
      <c r="AG83" s="69"/>
      <c r="AK83" s="14"/>
      <c r="AL83" s="110"/>
      <c r="AM83" s="110"/>
      <c r="AN83" s="110"/>
    </row>
    <row r="84" spans="1:40" x14ac:dyDescent="0.25">
      <c r="A84" s="14"/>
      <c r="B84" s="22"/>
      <c r="C84" s="22"/>
      <c r="D84" s="22"/>
      <c r="E84" s="22"/>
      <c r="F84" s="22"/>
      <c r="G84" s="39"/>
      <c r="H84" s="159">
        <v>42234</v>
      </c>
      <c r="I84" s="132">
        <v>0.74</v>
      </c>
      <c r="J84" s="132">
        <v>1.6</v>
      </c>
      <c r="K84" s="132">
        <v>2.2000000000000002</v>
      </c>
      <c r="L84" s="132">
        <v>2.87</v>
      </c>
      <c r="M84" s="14"/>
      <c r="N84" s="14"/>
      <c r="O84" s="14"/>
      <c r="P84" s="14"/>
      <c r="Q84" s="22"/>
      <c r="R84" s="22"/>
      <c r="S84" s="22"/>
      <c r="T84" s="22"/>
      <c r="U84" s="40"/>
      <c r="V84" s="22"/>
      <c r="AG84" s="69"/>
      <c r="AK84" s="14"/>
      <c r="AL84" s="110"/>
      <c r="AM84" s="110"/>
      <c r="AN84" s="110"/>
    </row>
    <row r="85" spans="1:40" x14ac:dyDescent="0.25">
      <c r="A85" s="14"/>
      <c r="B85" s="22"/>
      <c r="C85" s="22"/>
      <c r="D85" s="22"/>
      <c r="E85" s="22"/>
      <c r="F85" s="22"/>
      <c r="G85" s="39"/>
      <c r="H85" s="159">
        <v>42235</v>
      </c>
      <c r="I85" s="132">
        <v>0.67</v>
      </c>
      <c r="J85" s="132">
        <v>1.5</v>
      </c>
      <c r="K85" s="132">
        <v>2.12</v>
      </c>
      <c r="L85" s="132">
        <v>2.81</v>
      </c>
      <c r="M85" s="14"/>
      <c r="N85" s="14"/>
      <c r="O85" s="14"/>
      <c r="P85" s="14"/>
      <c r="Q85" s="22"/>
      <c r="R85" s="22"/>
      <c r="S85" s="22"/>
      <c r="T85" s="22"/>
      <c r="U85" s="40"/>
      <c r="V85" s="22"/>
      <c r="AG85" s="69"/>
      <c r="AK85" s="14"/>
      <c r="AL85" s="110"/>
      <c r="AM85" s="110"/>
      <c r="AN85" s="110"/>
    </row>
    <row r="86" spans="1:40" x14ac:dyDescent="0.25">
      <c r="A86" s="14"/>
      <c r="B86" s="22"/>
      <c r="C86" s="22"/>
      <c r="D86" s="22"/>
      <c r="E86" s="22"/>
      <c r="F86" s="22"/>
      <c r="G86" s="39"/>
      <c r="H86" s="159">
        <v>42236</v>
      </c>
      <c r="I86" s="132">
        <v>0.69</v>
      </c>
      <c r="J86" s="132">
        <v>1.5</v>
      </c>
      <c r="K86" s="132">
        <v>2.09</v>
      </c>
      <c r="L86" s="132">
        <v>2.76</v>
      </c>
      <c r="M86" s="14"/>
      <c r="N86" s="14"/>
      <c r="O86" s="14"/>
      <c r="P86" s="14"/>
      <c r="Q86" s="22"/>
      <c r="R86" s="22"/>
      <c r="S86" s="22"/>
      <c r="T86" s="22"/>
      <c r="U86" s="40"/>
      <c r="V86" s="22"/>
      <c r="AG86" s="69"/>
      <c r="AK86" s="14"/>
      <c r="AL86" s="110"/>
      <c r="AM86" s="110"/>
      <c r="AN86" s="110"/>
    </row>
    <row r="87" spans="1:40" x14ac:dyDescent="0.25">
      <c r="A87" s="14"/>
      <c r="B87" s="22"/>
      <c r="C87" s="22"/>
      <c r="D87" s="22"/>
      <c r="E87" s="22"/>
      <c r="F87" s="22"/>
      <c r="G87" s="39"/>
      <c r="H87" s="159">
        <v>42237</v>
      </c>
      <c r="I87" s="132">
        <v>0.64</v>
      </c>
      <c r="J87" s="132">
        <v>1.44</v>
      </c>
      <c r="K87" s="132">
        <v>2.0499999999999998</v>
      </c>
      <c r="L87" s="132">
        <v>2.74</v>
      </c>
      <c r="M87" s="14"/>
      <c r="N87" s="14"/>
      <c r="O87" s="14"/>
      <c r="P87" s="14"/>
      <c r="Q87" s="22"/>
      <c r="R87" s="22"/>
      <c r="S87" s="22"/>
      <c r="T87" s="22"/>
      <c r="U87" s="40"/>
      <c r="V87" s="22"/>
      <c r="AG87" s="69"/>
      <c r="AK87" s="14"/>
      <c r="AL87" s="110"/>
      <c r="AM87" s="110"/>
      <c r="AN87" s="110"/>
    </row>
    <row r="88" spans="1:40" x14ac:dyDescent="0.25">
      <c r="A88" s="14"/>
      <c r="B88" s="22"/>
      <c r="C88" s="22"/>
      <c r="D88" s="22"/>
      <c r="E88" s="22"/>
      <c r="F88" s="22"/>
      <c r="G88" s="39"/>
      <c r="H88" s="159">
        <v>42240</v>
      </c>
      <c r="I88" s="132">
        <v>0.59</v>
      </c>
      <c r="J88" s="132">
        <v>1.39</v>
      </c>
      <c r="K88" s="132">
        <v>2.0099999999999998</v>
      </c>
      <c r="L88" s="132">
        <v>2.73</v>
      </c>
      <c r="M88" s="14"/>
      <c r="N88" s="14"/>
      <c r="O88" s="14"/>
      <c r="P88" s="14"/>
      <c r="Q88" s="22"/>
      <c r="R88" s="22"/>
      <c r="S88" s="22"/>
      <c r="T88" s="22"/>
      <c r="U88" s="40"/>
      <c r="V88" s="22"/>
      <c r="AG88" s="69"/>
      <c r="AK88" s="14"/>
      <c r="AL88" s="110"/>
      <c r="AM88" s="110"/>
      <c r="AN88" s="110"/>
    </row>
    <row r="89" spans="1:40" x14ac:dyDescent="0.25">
      <c r="A89" s="14"/>
      <c r="B89" s="22"/>
      <c r="C89" s="22"/>
      <c r="D89" s="22"/>
      <c r="E89" s="22"/>
      <c r="F89" s="22"/>
      <c r="G89" s="39"/>
      <c r="H89" s="159">
        <v>42241</v>
      </c>
      <c r="I89" s="132">
        <v>0.67</v>
      </c>
      <c r="J89" s="132">
        <v>1.48</v>
      </c>
      <c r="K89" s="132">
        <v>2.12</v>
      </c>
      <c r="L89" s="132">
        <v>2.84</v>
      </c>
      <c r="M89" s="14"/>
      <c r="N89" s="14"/>
      <c r="O89" s="14"/>
      <c r="P89" s="14"/>
      <c r="Q89" s="22"/>
      <c r="R89" s="22"/>
      <c r="S89" s="22"/>
      <c r="T89" s="22"/>
      <c r="U89" s="40"/>
      <c r="V89" s="22"/>
      <c r="AG89" s="69"/>
      <c r="AK89" s="14"/>
      <c r="AL89" s="110"/>
      <c r="AM89" s="110"/>
      <c r="AN89" s="110"/>
    </row>
    <row r="90" spans="1:40" x14ac:dyDescent="0.25">
      <c r="A90" s="14"/>
      <c r="B90" s="22"/>
      <c r="C90" s="22"/>
      <c r="D90" s="22"/>
      <c r="E90" s="22"/>
      <c r="F90" s="22"/>
      <c r="G90" s="39"/>
      <c r="H90" s="159">
        <v>42242</v>
      </c>
      <c r="I90" s="132">
        <v>0.67</v>
      </c>
      <c r="J90" s="132">
        <v>1.49</v>
      </c>
      <c r="K90" s="132">
        <v>2.1800000000000002</v>
      </c>
      <c r="L90" s="132">
        <v>2.94</v>
      </c>
      <c r="M90" s="14"/>
      <c r="N90" s="14"/>
      <c r="O90" s="14"/>
      <c r="P90" s="14"/>
      <c r="Q90" s="22"/>
      <c r="R90" s="22"/>
      <c r="S90" s="22"/>
      <c r="T90" s="22"/>
      <c r="U90" s="40"/>
      <c r="V90" s="22"/>
      <c r="AG90" s="69"/>
      <c r="AK90" s="14"/>
      <c r="AL90" s="110"/>
      <c r="AM90" s="110"/>
      <c r="AN90" s="110"/>
    </row>
    <row r="91" spans="1:40" x14ac:dyDescent="0.25">
      <c r="A91" s="14"/>
      <c r="B91" s="22"/>
      <c r="C91" s="22"/>
      <c r="D91" s="22"/>
      <c r="E91" s="22"/>
      <c r="F91" s="22"/>
      <c r="G91" s="39"/>
      <c r="H91" s="159">
        <v>42243</v>
      </c>
      <c r="I91" s="132">
        <v>0.68</v>
      </c>
      <c r="J91" s="132">
        <v>1.49</v>
      </c>
      <c r="K91" s="132">
        <v>2.1800000000000002</v>
      </c>
      <c r="L91" s="132">
        <v>2.93</v>
      </c>
      <c r="M91" s="14"/>
      <c r="N91" s="14"/>
      <c r="O91" s="14"/>
      <c r="P91" s="14"/>
      <c r="Q91" s="22"/>
      <c r="R91" s="22"/>
      <c r="S91" s="22"/>
      <c r="T91" s="22"/>
      <c r="U91" s="40"/>
      <c r="V91" s="22"/>
      <c r="AG91" s="69"/>
      <c r="AK91" s="14"/>
      <c r="AL91" s="110"/>
      <c r="AM91" s="110"/>
      <c r="AN91" s="110"/>
    </row>
    <row r="92" spans="1:40" x14ac:dyDescent="0.25">
      <c r="A92" s="14"/>
      <c r="B92" s="22"/>
      <c r="C92" s="22"/>
      <c r="D92" s="22"/>
      <c r="E92" s="22"/>
      <c r="F92" s="22"/>
      <c r="G92" s="39"/>
      <c r="H92" s="159">
        <v>42244</v>
      </c>
      <c r="I92" s="132">
        <v>0.72</v>
      </c>
      <c r="J92" s="132">
        <v>1.52</v>
      </c>
      <c r="K92" s="132">
        <v>2.19</v>
      </c>
      <c r="L92" s="132">
        <v>2.92</v>
      </c>
      <c r="M92" s="14"/>
      <c r="N92" s="14"/>
      <c r="O92" s="14"/>
      <c r="P92" s="14"/>
      <c r="Q92" s="22"/>
      <c r="R92" s="22"/>
      <c r="S92" s="22"/>
      <c r="T92" s="22"/>
      <c r="U92" s="40"/>
      <c r="V92" s="22"/>
      <c r="AG92" s="69"/>
      <c r="AK92" s="14"/>
      <c r="AL92" s="110"/>
      <c r="AM92" s="110"/>
      <c r="AN92" s="110"/>
    </row>
    <row r="93" spans="1:40" x14ac:dyDescent="0.25">
      <c r="A93" s="14"/>
      <c r="B93" s="22"/>
      <c r="C93" s="22"/>
      <c r="D93" s="22"/>
      <c r="E93" s="22"/>
      <c r="F93" s="22"/>
      <c r="G93" s="39"/>
      <c r="H93" s="159">
        <v>42247</v>
      </c>
      <c r="I93" s="132">
        <v>0.74</v>
      </c>
      <c r="J93" s="132">
        <v>1.54</v>
      </c>
      <c r="K93" s="132">
        <v>2.21</v>
      </c>
      <c r="L93" s="132">
        <v>2.95</v>
      </c>
      <c r="M93" s="14"/>
      <c r="N93" s="14"/>
      <c r="O93" s="14"/>
      <c r="P93" s="14"/>
      <c r="Q93" s="22"/>
      <c r="R93" s="22"/>
      <c r="S93" s="22"/>
      <c r="T93" s="22"/>
      <c r="U93" s="40"/>
      <c r="V93" s="22"/>
      <c r="AG93" s="69"/>
      <c r="AK93" s="14"/>
      <c r="AL93" s="110"/>
      <c r="AM93" s="110"/>
      <c r="AN93" s="110"/>
    </row>
    <row r="94" spans="1:40" x14ac:dyDescent="0.25">
      <c r="A94" s="14"/>
      <c r="B94" s="22"/>
      <c r="C94" s="22"/>
      <c r="D94" s="22"/>
      <c r="E94" s="22"/>
      <c r="F94" s="22"/>
      <c r="G94" s="39"/>
      <c r="H94" s="159">
        <v>42248</v>
      </c>
      <c r="I94" s="132">
        <v>0.7</v>
      </c>
      <c r="J94" s="132">
        <v>1.49</v>
      </c>
      <c r="K94" s="132">
        <v>2.17</v>
      </c>
      <c r="L94" s="132">
        <v>2.93</v>
      </c>
      <c r="M94" s="14"/>
      <c r="N94" s="14"/>
      <c r="O94" s="14"/>
      <c r="P94" s="14"/>
      <c r="Q94" s="22"/>
      <c r="R94" s="22"/>
      <c r="S94" s="22"/>
      <c r="T94" s="22"/>
      <c r="U94" s="40"/>
      <c r="V94" s="22"/>
      <c r="AG94" s="69"/>
      <c r="AK94" s="14"/>
      <c r="AL94" s="110"/>
      <c r="AM94" s="110"/>
      <c r="AN94" s="110"/>
    </row>
    <row r="95" spans="1:40" x14ac:dyDescent="0.25">
      <c r="A95" s="14"/>
      <c r="B95" s="22"/>
      <c r="C95" s="22"/>
      <c r="D95" s="22"/>
      <c r="E95" s="22"/>
      <c r="F95" s="22"/>
      <c r="G95" s="39"/>
      <c r="H95" s="159">
        <v>42249</v>
      </c>
      <c r="I95" s="132">
        <v>0.72</v>
      </c>
      <c r="J95" s="132">
        <v>1.52</v>
      </c>
      <c r="K95" s="132">
        <v>2.2000000000000002</v>
      </c>
      <c r="L95" s="132">
        <v>2.97</v>
      </c>
      <c r="M95" s="14"/>
      <c r="N95" s="14"/>
      <c r="O95" s="14"/>
      <c r="P95" s="14"/>
      <c r="Q95" s="22"/>
      <c r="R95" s="22"/>
      <c r="S95" s="22"/>
      <c r="T95" s="22"/>
      <c r="U95" s="40"/>
      <c r="V95" s="22"/>
      <c r="AG95" s="69"/>
      <c r="AK95" s="14"/>
      <c r="AL95" s="110"/>
      <c r="AM95" s="110"/>
      <c r="AN95" s="110"/>
    </row>
    <row r="96" spans="1:40" x14ac:dyDescent="0.25">
      <c r="A96" s="14"/>
      <c r="B96" s="22"/>
      <c r="C96" s="22"/>
      <c r="D96" s="22"/>
      <c r="E96" s="22"/>
      <c r="F96" s="22"/>
      <c r="G96" s="39"/>
      <c r="H96" s="159">
        <v>42250</v>
      </c>
      <c r="I96" s="132">
        <v>0.71</v>
      </c>
      <c r="J96" s="132">
        <v>1.49</v>
      </c>
      <c r="K96" s="132">
        <v>2.1800000000000002</v>
      </c>
      <c r="L96" s="132">
        <v>2.95</v>
      </c>
      <c r="M96" s="14"/>
      <c r="N96" s="14"/>
      <c r="O96" s="14"/>
      <c r="P96" s="14"/>
      <c r="Q96" s="22"/>
      <c r="R96" s="22"/>
      <c r="S96" s="22"/>
      <c r="T96" s="22"/>
      <c r="U96" s="40"/>
      <c r="V96" s="22"/>
      <c r="AG96" s="69"/>
      <c r="AK96" s="14"/>
      <c r="AL96" s="110"/>
      <c r="AM96" s="110"/>
      <c r="AN96" s="110"/>
    </row>
    <row r="97" spans="1:40" x14ac:dyDescent="0.25">
      <c r="A97" s="14"/>
      <c r="B97" s="22"/>
      <c r="C97" s="22"/>
      <c r="D97" s="22"/>
      <c r="E97" s="22"/>
      <c r="F97" s="22"/>
      <c r="G97" s="39"/>
      <c r="H97" s="159">
        <v>42251</v>
      </c>
      <c r="I97" s="132">
        <v>0.71</v>
      </c>
      <c r="J97" s="132">
        <v>1.47</v>
      </c>
      <c r="K97" s="132">
        <v>2.13</v>
      </c>
      <c r="L97" s="132">
        <v>2.89</v>
      </c>
      <c r="M97" s="14"/>
      <c r="N97" s="14"/>
      <c r="O97" s="14"/>
      <c r="P97" s="14"/>
      <c r="Q97" s="22"/>
      <c r="R97" s="22"/>
      <c r="S97" s="22"/>
      <c r="T97" s="22"/>
      <c r="U97" s="40"/>
      <c r="V97" s="22"/>
      <c r="AG97" s="69"/>
      <c r="AK97" s="14"/>
      <c r="AL97" s="110"/>
      <c r="AM97" s="110"/>
      <c r="AN97" s="110"/>
    </row>
    <row r="98" spans="1:40" x14ac:dyDescent="0.25">
      <c r="A98" s="14"/>
      <c r="B98" s="22"/>
      <c r="C98" s="22"/>
      <c r="D98" s="22"/>
      <c r="E98" s="22"/>
      <c r="F98" s="22"/>
      <c r="G98" s="39"/>
      <c r="H98" s="159">
        <v>42254</v>
      </c>
      <c r="I98" s="132" t="s">
        <v>191</v>
      </c>
      <c r="J98" s="132" t="s">
        <v>191</v>
      </c>
      <c r="K98" s="132" t="s">
        <v>191</v>
      </c>
      <c r="L98" s="132" t="s">
        <v>191</v>
      </c>
      <c r="M98" s="14"/>
      <c r="N98" s="14"/>
      <c r="O98" s="14"/>
      <c r="P98" s="14"/>
      <c r="Q98" s="22"/>
      <c r="R98" s="22"/>
      <c r="S98" s="22"/>
      <c r="T98" s="22"/>
      <c r="U98" s="40"/>
      <c r="V98" s="22"/>
      <c r="AG98" s="69"/>
      <c r="AK98" s="14"/>
      <c r="AL98" s="110"/>
      <c r="AM98" s="110"/>
      <c r="AN98" s="110"/>
    </row>
    <row r="99" spans="1:40" x14ac:dyDescent="0.25">
      <c r="A99" s="14"/>
      <c r="B99" s="22"/>
      <c r="C99" s="22"/>
      <c r="D99" s="22"/>
      <c r="E99" s="22"/>
      <c r="F99" s="22"/>
      <c r="G99" s="39"/>
      <c r="H99" s="159">
        <v>42255</v>
      </c>
      <c r="I99" s="132">
        <v>0.74</v>
      </c>
      <c r="J99" s="132">
        <v>1.53</v>
      </c>
      <c r="K99" s="132">
        <v>2.2000000000000002</v>
      </c>
      <c r="L99" s="132">
        <v>2.97</v>
      </c>
      <c r="M99" s="14"/>
      <c r="N99" s="14"/>
      <c r="O99" s="14"/>
      <c r="P99" s="14"/>
      <c r="Q99" s="22"/>
      <c r="R99" s="22"/>
      <c r="S99" s="22"/>
      <c r="T99" s="22"/>
      <c r="U99" s="40"/>
      <c r="V99" s="22"/>
      <c r="AG99" s="69"/>
      <c r="AK99" s="14"/>
      <c r="AL99" s="110"/>
      <c r="AM99" s="110"/>
      <c r="AN99" s="110"/>
    </row>
    <row r="100" spans="1:40" x14ac:dyDescent="0.25">
      <c r="A100" s="14"/>
      <c r="B100" s="22"/>
      <c r="C100" s="22"/>
      <c r="D100" s="22"/>
      <c r="E100" s="22"/>
      <c r="F100" s="22"/>
      <c r="G100" s="39"/>
      <c r="H100" s="159">
        <v>42256</v>
      </c>
      <c r="I100" s="132">
        <v>0.75</v>
      </c>
      <c r="J100" s="132">
        <v>1.53</v>
      </c>
      <c r="K100" s="132">
        <v>2.21</v>
      </c>
      <c r="L100" s="132">
        <v>2.96</v>
      </c>
      <c r="M100" s="14"/>
      <c r="N100" s="14"/>
      <c r="O100" s="14"/>
      <c r="P100" s="14"/>
      <c r="Q100" s="22"/>
      <c r="R100" s="22"/>
      <c r="S100" s="22"/>
      <c r="T100" s="22"/>
      <c r="U100" s="40"/>
      <c r="V100" s="22"/>
      <c r="AG100" s="69"/>
      <c r="AK100" s="14"/>
      <c r="AL100" s="110"/>
      <c r="AM100" s="110"/>
      <c r="AN100" s="110"/>
    </row>
    <row r="101" spans="1:40" x14ac:dyDescent="0.25">
      <c r="A101" s="14"/>
      <c r="B101" s="22"/>
      <c r="C101" s="22"/>
      <c r="D101" s="22"/>
      <c r="E101" s="22"/>
      <c r="F101" s="22"/>
      <c r="G101" s="39"/>
      <c r="H101" s="159">
        <v>42257</v>
      </c>
      <c r="I101" s="132">
        <v>0.75</v>
      </c>
      <c r="J101" s="132">
        <v>1.55</v>
      </c>
      <c r="K101" s="132">
        <v>2.23</v>
      </c>
      <c r="L101" s="132">
        <v>2.98</v>
      </c>
      <c r="M101" s="14"/>
      <c r="N101" s="14"/>
      <c r="O101" s="14"/>
      <c r="P101" s="14"/>
      <c r="Q101" s="22"/>
      <c r="R101" s="22"/>
      <c r="S101" s="22"/>
      <c r="T101" s="22"/>
      <c r="U101" s="40"/>
      <c r="V101" s="22"/>
      <c r="AG101" s="69"/>
      <c r="AK101" s="14"/>
      <c r="AL101" s="110"/>
      <c r="AM101" s="110"/>
      <c r="AN101" s="110"/>
    </row>
    <row r="102" spans="1:40" x14ac:dyDescent="0.25">
      <c r="A102" s="14"/>
      <c r="B102" s="22"/>
      <c r="C102" s="22"/>
      <c r="D102" s="22"/>
      <c r="E102" s="22"/>
      <c r="F102" s="22"/>
      <c r="G102" s="39"/>
      <c r="H102" s="159">
        <v>42258</v>
      </c>
      <c r="I102" s="132">
        <v>0.71</v>
      </c>
      <c r="J102" s="132">
        <v>1.52</v>
      </c>
      <c r="K102" s="132">
        <v>2.2000000000000002</v>
      </c>
      <c r="L102" s="132">
        <v>2.95</v>
      </c>
      <c r="M102" s="14"/>
      <c r="N102" s="14"/>
      <c r="O102" s="14"/>
      <c r="P102" s="14"/>
      <c r="Q102" s="22"/>
      <c r="R102" s="22"/>
      <c r="S102" s="22"/>
      <c r="T102" s="22"/>
      <c r="U102" s="40"/>
      <c r="V102" s="22"/>
      <c r="AG102" s="69"/>
      <c r="AK102" s="14"/>
      <c r="AL102" s="110"/>
      <c r="AM102" s="110"/>
      <c r="AN102" s="110"/>
    </row>
    <row r="103" spans="1:40" x14ac:dyDescent="0.25">
      <c r="A103" s="14"/>
      <c r="B103" s="22"/>
      <c r="C103" s="22"/>
      <c r="D103" s="22"/>
      <c r="E103" s="22"/>
      <c r="F103" s="22"/>
      <c r="G103" s="39"/>
      <c r="H103" s="159">
        <v>42261</v>
      </c>
      <c r="I103" s="132">
        <v>0.73</v>
      </c>
      <c r="J103" s="132">
        <v>1.51</v>
      </c>
      <c r="K103" s="132">
        <v>2.1800000000000002</v>
      </c>
      <c r="L103" s="132">
        <v>2.95</v>
      </c>
      <c r="M103" s="14"/>
      <c r="N103" s="14"/>
      <c r="O103" s="14"/>
      <c r="P103" s="14"/>
      <c r="Q103" s="22"/>
      <c r="R103" s="22"/>
      <c r="S103" s="22"/>
      <c r="T103" s="22"/>
      <c r="U103" s="40"/>
      <c r="V103" s="22"/>
      <c r="AG103" s="69"/>
      <c r="AK103" s="14"/>
      <c r="AL103" s="110"/>
      <c r="AM103" s="110"/>
      <c r="AN103" s="110"/>
    </row>
    <row r="104" spans="1:40" x14ac:dyDescent="0.25">
      <c r="A104" s="14"/>
      <c r="B104" s="22"/>
      <c r="C104" s="22"/>
      <c r="D104" s="22"/>
      <c r="E104" s="22"/>
      <c r="F104" s="22"/>
      <c r="G104" s="39"/>
      <c r="H104" s="159">
        <v>42262</v>
      </c>
      <c r="I104" s="132">
        <v>0.82</v>
      </c>
      <c r="J104" s="132">
        <v>1.61</v>
      </c>
      <c r="K104" s="132">
        <v>2.2799999999999998</v>
      </c>
      <c r="L104" s="132">
        <v>3.06</v>
      </c>
      <c r="M104" s="14"/>
      <c r="N104" s="14"/>
      <c r="O104" s="14"/>
      <c r="P104" s="14"/>
      <c r="Q104" s="22"/>
      <c r="R104" s="22"/>
      <c r="S104" s="22"/>
      <c r="T104" s="22"/>
      <c r="U104" s="40"/>
      <c r="V104" s="22"/>
      <c r="AG104" s="69"/>
      <c r="AK104" s="14"/>
      <c r="AL104" s="110"/>
      <c r="AM104" s="110"/>
      <c r="AN104" s="110"/>
    </row>
    <row r="105" spans="1:40" x14ac:dyDescent="0.25">
      <c r="A105" s="14"/>
      <c r="B105" s="22"/>
      <c r="C105" s="22"/>
      <c r="D105" s="22"/>
      <c r="E105" s="22"/>
      <c r="F105" s="22"/>
      <c r="G105" s="39"/>
      <c r="H105" s="159">
        <v>42263</v>
      </c>
      <c r="I105" s="132">
        <v>0.82</v>
      </c>
      <c r="J105" s="132">
        <v>1.62</v>
      </c>
      <c r="K105" s="132">
        <v>2.2999999999999998</v>
      </c>
      <c r="L105" s="132">
        <v>3.08</v>
      </c>
      <c r="M105" s="14"/>
      <c r="N105" s="14"/>
      <c r="O105" s="14"/>
      <c r="P105" s="14"/>
      <c r="Q105" s="22"/>
      <c r="R105" s="22"/>
      <c r="S105" s="22"/>
      <c r="T105" s="22"/>
      <c r="U105" s="40"/>
      <c r="V105" s="22"/>
      <c r="AG105" s="69"/>
      <c r="AK105" s="14"/>
      <c r="AL105" s="110"/>
      <c r="AM105" s="110"/>
      <c r="AN105" s="110"/>
    </row>
    <row r="106" spans="1:40" x14ac:dyDescent="0.25">
      <c r="A106" s="14"/>
      <c r="B106" s="22"/>
      <c r="C106" s="22"/>
      <c r="D106" s="22"/>
      <c r="E106" s="22"/>
      <c r="F106" s="22"/>
      <c r="G106" s="39"/>
      <c r="H106" s="159">
        <v>42264</v>
      </c>
      <c r="I106" s="132">
        <v>0.7</v>
      </c>
      <c r="J106" s="132">
        <v>1.5</v>
      </c>
      <c r="K106" s="132">
        <v>2.21</v>
      </c>
      <c r="L106" s="132">
        <v>3.02</v>
      </c>
      <c r="M106" s="14"/>
      <c r="N106" s="14"/>
      <c r="O106" s="14"/>
      <c r="P106" s="14"/>
      <c r="Q106" s="22"/>
      <c r="R106" s="22"/>
      <c r="S106" s="22"/>
      <c r="T106" s="22"/>
      <c r="U106" s="40"/>
      <c r="V106" s="22"/>
      <c r="AG106" s="69"/>
      <c r="AK106" s="14"/>
      <c r="AL106" s="110"/>
      <c r="AM106" s="110"/>
      <c r="AN106" s="110"/>
    </row>
    <row r="107" spans="1:40" x14ac:dyDescent="0.25">
      <c r="A107" s="14"/>
      <c r="B107" s="22"/>
      <c r="C107" s="22"/>
      <c r="D107" s="22"/>
      <c r="E107" s="22"/>
      <c r="F107" s="22"/>
      <c r="G107" s="39"/>
      <c r="H107" s="159">
        <v>42265</v>
      </c>
      <c r="I107" s="132">
        <v>0.69</v>
      </c>
      <c r="J107" s="132">
        <v>1.45</v>
      </c>
      <c r="K107" s="132">
        <v>2.13</v>
      </c>
      <c r="L107" s="132">
        <v>2.93</v>
      </c>
      <c r="M107" s="14"/>
      <c r="N107" s="14"/>
      <c r="O107" s="14"/>
      <c r="P107" s="14"/>
      <c r="Q107" s="22"/>
      <c r="R107" s="22"/>
      <c r="S107" s="22"/>
      <c r="T107" s="22"/>
      <c r="U107" s="40"/>
      <c r="V107" s="22"/>
      <c r="AG107" s="69"/>
      <c r="AK107" s="14"/>
      <c r="AL107" s="110"/>
      <c r="AM107" s="110"/>
      <c r="AN107" s="110"/>
    </row>
    <row r="108" spans="1:40" x14ac:dyDescent="0.25">
      <c r="A108" s="14"/>
      <c r="B108" s="22"/>
      <c r="C108" s="22"/>
      <c r="D108" s="22"/>
      <c r="E108" s="22"/>
      <c r="F108" s="22"/>
      <c r="G108" s="39"/>
      <c r="H108" s="159">
        <v>42268</v>
      </c>
      <c r="I108" s="132">
        <v>0.72</v>
      </c>
      <c r="J108" s="132">
        <v>1.51</v>
      </c>
      <c r="K108" s="132">
        <v>2.2000000000000002</v>
      </c>
      <c r="L108" s="132">
        <v>3.02</v>
      </c>
      <c r="M108" s="14"/>
      <c r="N108" s="14"/>
      <c r="O108" s="14"/>
      <c r="P108" s="14"/>
      <c r="Q108" s="22"/>
      <c r="R108" s="22"/>
      <c r="S108" s="22"/>
      <c r="T108" s="22"/>
      <c r="U108" s="40"/>
      <c r="V108" s="22"/>
      <c r="AG108" s="69"/>
      <c r="AK108" s="14"/>
      <c r="AL108" s="110"/>
      <c r="AM108" s="110"/>
      <c r="AN108" s="110"/>
    </row>
    <row r="109" spans="1:40" x14ac:dyDescent="0.25">
      <c r="A109" s="14"/>
      <c r="B109" s="22"/>
      <c r="C109" s="22"/>
      <c r="D109" s="22"/>
      <c r="E109" s="22"/>
      <c r="F109" s="22"/>
      <c r="G109" s="39"/>
      <c r="H109" s="159">
        <v>42269</v>
      </c>
      <c r="I109" s="132">
        <v>0.69</v>
      </c>
      <c r="J109" s="132">
        <v>1.44</v>
      </c>
      <c r="K109" s="132">
        <v>2.14</v>
      </c>
      <c r="L109" s="132">
        <v>2.94</v>
      </c>
      <c r="M109" s="14"/>
      <c r="N109" s="14"/>
      <c r="O109" s="14"/>
      <c r="P109" s="14"/>
      <c r="Q109" s="22"/>
      <c r="R109" s="22"/>
      <c r="S109" s="22"/>
      <c r="T109" s="22"/>
      <c r="U109" s="40"/>
      <c r="V109" s="22"/>
      <c r="AG109" s="69"/>
      <c r="AK109" s="14"/>
      <c r="AL109" s="110"/>
      <c r="AM109" s="110"/>
      <c r="AN109" s="110"/>
    </row>
    <row r="110" spans="1:40" x14ac:dyDescent="0.25">
      <c r="A110" s="14"/>
      <c r="B110" s="22"/>
      <c r="C110" s="22"/>
      <c r="D110" s="22"/>
      <c r="E110" s="22"/>
      <c r="F110" s="22"/>
      <c r="G110" s="39"/>
      <c r="H110" s="159">
        <v>42270</v>
      </c>
      <c r="I110" s="132">
        <v>0.7</v>
      </c>
      <c r="J110" s="132">
        <v>1.47</v>
      </c>
      <c r="K110" s="132">
        <v>2.16</v>
      </c>
      <c r="L110" s="132">
        <v>2.95</v>
      </c>
      <c r="M110" s="14"/>
      <c r="N110" s="14"/>
      <c r="O110" s="14"/>
      <c r="P110" s="14"/>
      <c r="Q110" s="22"/>
      <c r="R110" s="22"/>
      <c r="S110" s="22"/>
      <c r="T110" s="22"/>
      <c r="U110" s="40"/>
      <c r="V110" s="22"/>
      <c r="AG110" s="69"/>
      <c r="AK110" s="14"/>
      <c r="AL110" s="110"/>
      <c r="AM110" s="110"/>
      <c r="AN110" s="110"/>
    </row>
    <row r="111" spans="1:40" x14ac:dyDescent="0.25">
      <c r="A111" s="14"/>
      <c r="B111" s="22"/>
      <c r="C111" s="22"/>
      <c r="D111" s="22"/>
      <c r="E111" s="22"/>
      <c r="F111" s="22"/>
      <c r="G111" s="39"/>
      <c r="H111" s="159">
        <v>42271</v>
      </c>
      <c r="I111" s="132">
        <v>0.67</v>
      </c>
      <c r="J111" s="132">
        <v>1.44</v>
      </c>
      <c r="K111" s="132">
        <v>2.13</v>
      </c>
      <c r="L111" s="132">
        <v>2.91</v>
      </c>
      <c r="M111" s="14"/>
      <c r="N111" s="14"/>
      <c r="O111" s="14"/>
      <c r="P111" s="14"/>
      <c r="Q111" s="22"/>
      <c r="R111" s="22"/>
      <c r="S111" s="22"/>
      <c r="T111" s="22"/>
      <c r="U111" s="40"/>
      <c r="V111" s="22"/>
      <c r="AG111" s="69"/>
      <c r="AK111" s="14"/>
      <c r="AL111" s="110"/>
      <c r="AM111" s="110"/>
      <c r="AN111" s="110"/>
    </row>
    <row r="112" spans="1:40" x14ac:dyDescent="0.25">
      <c r="A112" s="14"/>
      <c r="B112" s="22"/>
      <c r="C112" s="22"/>
      <c r="D112" s="22"/>
      <c r="E112" s="22"/>
      <c r="F112" s="22"/>
      <c r="G112" s="39"/>
      <c r="H112" s="159">
        <v>42272</v>
      </c>
      <c r="I112" s="132">
        <v>0.7</v>
      </c>
      <c r="J112" s="132">
        <v>1.48</v>
      </c>
      <c r="K112" s="132">
        <v>2.17</v>
      </c>
      <c r="L112" s="132">
        <v>2.96</v>
      </c>
      <c r="M112" s="14"/>
      <c r="N112" s="14"/>
      <c r="O112" s="14"/>
      <c r="P112" s="14"/>
      <c r="Q112" s="22"/>
      <c r="R112" s="22"/>
      <c r="S112" s="22"/>
      <c r="T112" s="22"/>
      <c r="U112" s="40"/>
      <c r="V112" s="22"/>
      <c r="AG112" s="69"/>
      <c r="AK112" s="14"/>
      <c r="AL112" s="110"/>
      <c r="AM112" s="110"/>
      <c r="AN112" s="110"/>
    </row>
    <row r="113" spans="1:40" x14ac:dyDescent="0.25">
      <c r="A113" s="14"/>
      <c r="B113" s="22"/>
      <c r="C113" s="22"/>
      <c r="D113" s="22"/>
      <c r="E113" s="22"/>
      <c r="F113" s="22"/>
      <c r="G113" s="39"/>
      <c r="H113" s="159">
        <v>42275</v>
      </c>
      <c r="I113" s="132">
        <v>0.67</v>
      </c>
      <c r="J113" s="132">
        <v>1.42</v>
      </c>
      <c r="K113" s="132">
        <v>2.1</v>
      </c>
      <c r="L113" s="132">
        <v>2.87</v>
      </c>
      <c r="M113" s="14"/>
      <c r="N113" s="14"/>
      <c r="O113" s="14"/>
      <c r="P113" s="14"/>
      <c r="Q113" s="22"/>
      <c r="R113" s="22"/>
      <c r="S113" s="22"/>
      <c r="T113" s="22"/>
      <c r="U113" s="40"/>
      <c r="V113" s="22"/>
      <c r="AG113" s="69"/>
      <c r="AK113" s="14"/>
      <c r="AL113" s="14"/>
      <c r="AM113" s="14"/>
      <c r="AN113" s="14"/>
    </row>
    <row r="114" spans="1:40" x14ac:dyDescent="0.25">
      <c r="A114" s="14"/>
      <c r="B114" s="22"/>
      <c r="C114" s="22"/>
      <c r="D114" s="22"/>
      <c r="E114" s="22"/>
      <c r="F114" s="22"/>
      <c r="G114" s="39"/>
      <c r="H114" s="159">
        <v>42276</v>
      </c>
      <c r="I114" s="132">
        <v>0.64</v>
      </c>
      <c r="J114" s="132">
        <v>1.37</v>
      </c>
      <c r="K114" s="132">
        <v>2.0499999999999998</v>
      </c>
      <c r="L114" s="132">
        <v>2.85</v>
      </c>
      <c r="M114" s="14"/>
      <c r="N114" s="14"/>
      <c r="O114" s="14"/>
      <c r="P114" s="14"/>
      <c r="Q114" s="22"/>
      <c r="R114" s="22"/>
      <c r="S114" s="22"/>
      <c r="T114" s="22"/>
      <c r="U114" s="40"/>
      <c r="V114" s="22"/>
      <c r="AG114" s="69"/>
      <c r="AJ114" s="162"/>
      <c r="AK114" s="14"/>
      <c r="AL114" s="163"/>
      <c r="AM114" s="163"/>
      <c r="AN114" s="163"/>
    </row>
    <row r="115" spans="1:40" x14ac:dyDescent="0.25">
      <c r="A115" s="14"/>
      <c r="B115" s="22"/>
      <c r="C115" s="22"/>
      <c r="D115" s="22"/>
      <c r="E115" s="22"/>
      <c r="F115" s="22"/>
      <c r="G115" s="39"/>
      <c r="H115" s="159">
        <v>42277</v>
      </c>
      <c r="I115" s="132">
        <v>0.64</v>
      </c>
      <c r="J115" s="132">
        <v>1.37</v>
      </c>
      <c r="K115" s="132">
        <v>2.06</v>
      </c>
      <c r="L115" s="132">
        <v>2.87</v>
      </c>
      <c r="M115" s="14"/>
      <c r="N115" s="14"/>
      <c r="O115" s="14"/>
      <c r="P115" s="14"/>
      <c r="Q115" s="22"/>
      <c r="R115" s="22"/>
      <c r="S115" s="22"/>
      <c r="T115" s="22"/>
      <c r="U115" s="40"/>
      <c r="V115" s="22"/>
      <c r="AG115" s="69"/>
      <c r="AK115" s="14"/>
      <c r="AL115" s="13"/>
      <c r="AM115" s="13"/>
      <c r="AN115" s="13"/>
    </row>
    <row r="116" spans="1:40" x14ac:dyDescent="0.25">
      <c r="A116" s="14"/>
      <c r="B116" s="22"/>
      <c r="C116" s="22"/>
      <c r="D116" s="22"/>
      <c r="E116" s="22"/>
      <c r="F116" s="22"/>
      <c r="G116" s="39"/>
      <c r="H116" s="14"/>
      <c r="I116" s="22"/>
      <c r="J116" s="22"/>
      <c r="K116" s="14"/>
      <c r="L116" s="14"/>
      <c r="M116" s="14"/>
      <c r="N116" s="14"/>
      <c r="O116" s="14"/>
      <c r="P116" s="14"/>
      <c r="Q116" s="22"/>
      <c r="R116" s="22"/>
      <c r="S116" s="22"/>
      <c r="T116" s="22"/>
      <c r="U116" s="40"/>
      <c r="V116" s="22"/>
      <c r="AG116" s="69"/>
      <c r="AJ116" s="162"/>
      <c r="AK116" s="14"/>
      <c r="AL116" s="13"/>
      <c r="AM116" s="13"/>
      <c r="AN116" s="13"/>
    </row>
    <row r="117" spans="1:40" x14ac:dyDescent="0.25">
      <c r="A117" s="14"/>
      <c r="B117" s="22"/>
      <c r="C117" s="22"/>
      <c r="D117" s="22"/>
      <c r="E117" s="22"/>
      <c r="F117" s="22"/>
      <c r="G117" s="39"/>
      <c r="H117" s="14"/>
      <c r="I117" s="22"/>
      <c r="J117" s="22"/>
      <c r="K117" s="14"/>
      <c r="L117" s="14"/>
      <c r="M117" s="14"/>
      <c r="N117" s="14"/>
      <c r="O117" s="14"/>
      <c r="P117" s="14"/>
      <c r="Q117" s="22"/>
      <c r="R117" s="22"/>
      <c r="S117" s="22"/>
      <c r="T117" s="22"/>
      <c r="U117" s="40"/>
      <c r="V117" s="22"/>
      <c r="AG117" s="69"/>
      <c r="AK117" s="14"/>
      <c r="AL117" s="14"/>
      <c r="AM117" s="14"/>
      <c r="AN117" s="14"/>
    </row>
    <row r="118" spans="1:40" x14ac:dyDescent="0.25">
      <c r="A118" s="14"/>
      <c r="B118" s="22"/>
      <c r="C118" s="22"/>
      <c r="D118" s="22"/>
      <c r="E118" s="22"/>
      <c r="F118" s="22"/>
      <c r="G118" s="39"/>
      <c r="H118" s="14"/>
      <c r="I118" s="22"/>
      <c r="J118" s="22"/>
      <c r="K118" s="14"/>
      <c r="L118" s="14"/>
      <c r="M118" s="14"/>
      <c r="N118" s="14"/>
      <c r="O118" s="14"/>
      <c r="P118" s="14"/>
      <c r="Q118" s="22"/>
      <c r="R118" s="22"/>
      <c r="S118" s="22"/>
      <c r="T118" s="22"/>
      <c r="U118" s="40"/>
      <c r="V118" s="22"/>
      <c r="AG118" s="69"/>
      <c r="AJ118" s="162"/>
      <c r="AK118" s="14"/>
      <c r="AL118" s="163"/>
      <c r="AM118" s="163"/>
      <c r="AN118" s="163"/>
    </row>
    <row r="119" spans="1:40" x14ac:dyDescent="0.25">
      <c r="A119" s="14"/>
      <c r="B119" s="22"/>
      <c r="C119" s="22"/>
      <c r="D119" s="22"/>
      <c r="E119" s="22"/>
      <c r="F119" s="22"/>
      <c r="G119" s="39"/>
      <c r="H119" s="14"/>
      <c r="I119" s="22"/>
      <c r="J119" s="22"/>
      <c r="K119" s="14"/>
      <c r="L119" s="14"/>
      <c r="M119" s="14"/>
      <c r="N119" s="14"/>
      <c r="O119" s="14"/>
      <c r="P119" s="14"/>
      <c r="Q119" s="22"/>
      <c r="R119" s="22"/>
      <c r="S119" s="22"/>
      <c r="T119" s="22"/>
      <c r="U119" s="40"/>
      <c r="V119" s="22"/>
      <c r="AG119" s="69"/>
      <c r="AK119" s="14"/>
      <c r="AL119" s="14"/>
      <c r="AM119" s="14"/>
      <c r="AN119" s="14"/>
    </row>
    <row r="120" spans="1:40" x14ac:dyDescent="0.25">
      <c r="A120" s="14"/>
      <c r="B120" s="22"/>
      <c r="C120" s="22"/>
      <c r="D120" s="22"/>
      <c r="E120" s="22"/>
      <c r="F120" s="22"/>
      <c r="G120" s="39"/>
      <c r="H120" s="14"/>
      <c r="I120" s="22"/>
      <c r="J120" s="22"/>
      <c r="K120" s="14"/>
      <c r="L120" s="14"/>
      <c r="M120" s="14"/>
      <c r="N120" s="14"/>
      <c r="O120" s="14"/>
      <c r="P120" s="14"/>
      <c r="Q120" s="22"/>
      <c r="R120" s="22"/>
      <c r="S120" s="22"/>
      <c r="T120" s="22"/>
      <c r="U120" s="40"/>
      <c r="V120" s="22"/>
      <c r="AD120" s="69"/>
      <c r="AE120" s="69"/>
      <c r="AF120" s="69"/>
      <c r="AG120" s="69"/>
      <c r="AK120" s="14"/>
      <c r="AL120" s="14"/>
      <c r="AM120" s="14"/>
      <c r="AN120" s="14"/>
    </row>
    <row r="121" spans="1:40" x14ac:dyDescent="0.25">
      <c r="A121" s="14"/>
      <c r="B121" s="22"/>
      <c r="C121" s="22"/>
      <c r="D121" s="22"/>
      <c r="E121" s="22"/>
      <c r="F121" s="22"/>
      <c r="G121" s="39"/>
      <c r="H121" s="14"/>
      <c r="I121" s="22"/>
      <c r="J121" s="22"/>
      <c r="K121" s="14"/>
      <c r="L121" s="14"/>
      <c r="M121" s="14"/>
      <c r="N121" s="14"/>
      <c r="O121" s="14"/>
      <c r="P121" s="14"/>
      <c r="Q121" s="22"/>
      <c r="R121" s="22"/>
      <c r="S121" s="22"/>
      <c r="T121" s="22"/>
      <c r="U121" s="40"/>
      <c r="V121" s="22"/>
      <c r="AD121" s="69"/>
      <c r="AE121" s="69"/>
      <c r="AF121" s="69"/>
      <c r="AG121" s="69"/>
    </row>
    <row r="122" spans="1:40" x14ac:dyDescent="0.25">
      <c r="A122" s="14"/>
      <c r="B122" s="22"/>
      <c r="C122" s="22"/>
      <c r="D122" s="22"/>
      <c r="E122" s="22"/>
      <c r="F122" s="22"/>
      <c r="G122" s="39"/>
      <c r="H122" s="14"/>
      <c r="I122" s="22"/>
      <c r="J122" s="22"/>
      <c r="K122" s="14"/>
      <c r="L122" s="14"/>
      <c r="M122" s="14"/>
      <c r="N122" s="14"/>
      <c r="O122" s="14"/>
      <c r="P122" s="14"/>
      <c r="Q122" s="22"/>
      <c r="R122" s="22"/>
      <c r="S122" s="22"/>
      <c r="T122" s="22"/>
      <c r="U122" s="40"/>
      <c r="V122" s="22"/>
      <c r="AD122" s="69"/>
      <c r="AE122" s="69"/>
      <c r="AF122" s="69"/>
      <c r="AG122" s="69"/>
    </row>
    <row r="123" spans="1:40" ht="15.75" thickBot="1" x14ac:dyDescent="0.3">
      <c r="A123" s="14"/>
      <c r="B123" s="22"/>
      <c r="C123" s="22"/>
      <c r="D123" s="22"/>
      <c r="E123" s="22"/>
      <c r="F123" s="22"/>
      <c r="G123" s="47"/>
      <c r="H123" s="164"/>
      <c r="I123" s="24"/>
      <c r="J123" s="24"/>
      <c r="K123" s="24"/>
      <c r="L123" s="24"/>
      <c r="M123" s="24"/>
      <c r="N123" s="24"/>
      <c r="O123" s="24"/>
      <c r="P123" s="25"/>
      <c r="Q123" s="24"/>
      <c r="R123" s="24"/>
      <c r="S123" s="24"/>
      <c r="T123" s="24"/>
      <c r="U123" s="48"/>
      <c r="V123" s="22"/>
      <c r="AD123" s="69"/>
      <c r="AE123" s="69"/>
      <c r="AF123" s="69"/>
      <c r="AG123" s="69"/>
    </row>
    <row r="124" spans="1:40" x14ac:dyDescent="0.25">
      <c r="A124" s="14"/>
      <c r="B124" s="22"/>
      <c r="C124" s="22"/>
      <c r="D124" s="22"/>
      <c r="E124" s="22"/>
      <c r="F124" s="22"/>
      <c r="G124" s="22"/>
      <c r="H124" s="165" t="s">
        <v>192</v>
      </c>
      <c r="J124" s="22"/>
      <c r="Q124" s="22"/>
      <c r="R124" s="22"/>
      <c r="S124" s="22"/>
      <c r="T124" s="22"/>
      <c r="U124" s="22"/>
      <c r="V124" s="22"/>
      <c r="AD124" s="69"/>
      <c r="AE124" s="69"/>
      <c r="AF124" s="69"/>
      <c r="AG124" s="69"/>
    </row>
    <row r="125" spans="1:40" x14ac:dyDescent="0.25">
      <c r="A125" s="14"/>
      <c r="B125" s="22"/>
      <c r="C125" s="22"/>
      <c r="D125" s="22"/>
      <c r="E125" s="22"/>
      <c r="F125" s="22"/>
      <c r="G125" s="22"/>
      <c r="H125" s="51" t="s">
        <v>193</v>
      </c>
      <c r="J125" s="22"/>
      <c r="Q125" s="22"/>
      <c r="R125" s="22"/>
      <c r="S125" s="22"/>
      <c r="T125" s="22"/>
      <c r="U125" s="22"/>
      <c r="V125" s="22"/>
      <c r="AD125" s="69"/>
      <c r="AE125" s="69"/>
      <c r="AF125" s="69"/>
      <c r="AG125" s="69"/>
    </row>
    <row r="126" spans="1:40" x14ac:dyDescent="0.25">
      <c r="A126" s="14"/>
      <c r="B126" s="22"/>
      <c r="C126" s="22"/>
      <c r="D126" s="22"/>
      <c r="E126" s="22"/>
      <c r="F126" s="22"/>
      <c r="G126" s="22"/>
      <c r="H126" s="166" t="s">
        <v>194</v>
      </c>
      <c r="I126" s="22"/>
      <c r="J126" s="22"/>
      <c r="Q126" s="22"/>
      <c r="R126" s="22"/>
      <c r="S126" s="22"/>
      <c r="T126" s="22"/>
      <c r="U126" s="22"/>
      <c r="V126" s="22"/>
      <c r="AD126" s="69"/>
      <c r="AE126" s="69"/>
      <c r="AF126" s="69"/>
      <c r="AG126" s="69"/>
    </row>
    <row r="127" spans="1:40" x14ac:dyDescent="0.25">
      <c r="A127" s="14"/>
      <c r="B127" s="22"/>
      <c r="C127" s="22"/>
      <c r="D127" s="22"/>
      <c r="E127" s="22"/>
      <c r="F127" s="22"/>
      <c r="G127" s="22"/>
      <c r="H127" s="22"/>
      <c r="I127" s="22"/>
      <c r="J127" s="22"/>
      <c r="Q127" s="22"/>
      <c r="R127" s="22"/>
      <c r="S127" s="22"/>
      <c r="T127" s="22"/>
      <c r="U127" s="22"/>
      <c r="V127" s="22"/>
      <c r="AD127" s="69"/>
      <c r="AE127" s="69"/>
      <c r="AF127" s="69"/>
      <c r="AG127" s="69"/>
    </row>
    <row r="128" spans="1:40" x14ac:dyDescent="0.25">
      <c r="A128" s="14"/>
      <c r="B128" s="22"/>
      <c r="C128" s="22"/>
      <c r="D128" s="22"/>
      <c r="E128" s="22"/>
      <c r="F128" s="22"/>
      <c r="G128" s="22"/>
      <c r="H128" s="22"/>
      <c r="I128" s="22"/>
      <c r="J128" s="22"/>
      <c r="Q128" s="22"/>
      <c r="R128" s="22"/>
      <c r="S128" s="22"/>
      <c r="T128" s="22"/>
      <c r="U128" s="22"/>
      <c r="V128" s="22"/>
      <c r="AD128" s="69"/>
      <c r="AE128" s="69"/>
      <c r="AF128" s="69"/>
      <c r="AG128" s="69"/>
    </row>
    <row r="129" spans="1:33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Q129" s="22"/>
      <c r="R129" s="22"/>
      <c r="S129" s="22"/>
      <c r="T129" s="22"/>
      <c r="U129" s="22"/>
      <c r="V129" s="22"/>
      <c r="AD129" s="69"/>
      <c r="AE129" s="69"/>
      <c r="AF129" s="69"/>
      <c r="AG129" s="69"/>
    </row>
    <row r="130" spans="1:33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P130" s="22"/>
      <c r="Q130" s="22"/>
      <c r="R130" s="22"/>
      <c r="S130" s="22"/>
      <c r="T130" s="22"/>
      <c r="U130" s="22"/>
      <c r="V130" s="22"/>
      <c r="AD130" s="69"/>
      <c r="AE130" s="69"/>
      <c r="AF130" s="69"/>
      <c r="AG130" s="69"/>
    </row>
    <row r="131" spans="1:33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P131" s="22"/>
      <c r="Q131" s="22"/>
      <c r="R131" s="22"/>
      <c r="S131" s="22"/>
      <c r="T131" s="22"/>
      <c r="U131" s="22"/>
      <c r="V131" s="22"/>
      <c r="AD131" s="69"/>
      <c r="AE131" s="69"/>
      <c r="AF131" s="69"/>
      <c r="AG131" s="69"/>
    </row>
    <row r="132" spans="1:33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P132" s="22"/>
      <c r="Q132" s="22"/>
      <c r="R132" s="22"/>
      <c r="S132" s="22"/>
      <c r="T132" s="22"/>
      <c r="U132" s="22"/>
      <c r="V132" s="22"/>
      <c r="AD132" s="69"/>
      <c r="AE132" s="69"/>
      <c r="AF132" s="69"/>
      <c r="AG132" s="69"/>
    </row>
    <row r="133" spans="1:33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P133" s="22"/>
      <c r="Q133" s="22"/>
      <c r="R133" s="22"/>
      <c r="S133" s="22"/>
      <c r="T133" s="22"/>
      <c r="U133" s="22"/>
      <c r="V133" s="22"/>
      <c r="AB133" s="29"/>
      <c r="AD133" s="69"/>
      <c r="AE133" s="69"/>
      <c r="AF133" s="69"/>
      <c r="AG133" s="69"/>
    </row>
    <row r="134" spans="1:33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P134" s="22"/>
      <c r="Q134" s="22"/>
      <c r="R134" s="22"/>
      <c r="S134" s="22"/>
      <c r="T134" s="22"/>
      <c r="U134" s="22"/>
      <c r="V134" s="22"/>
      <c r="AB134" s="29"/>
      <c r="AD134" s="69"/>
      <c r="AE134" s="69"/>
      <c r="AF134" s="69"/>
      <c r="AG134" s="69"/>
    </row>
    <row r="135" spans="1:33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P135" s="22"/>
      <c r="Q135" s="22"/>
      <c r="R135" s="22"/>
      <c r="S135" s="22"/>
      <c r="T135" s="22"/>
      <c r="U135" s="22"/>
      <c r="V135" s="22"/>
      <c r="AB135" s="29"/>
      <c r="AD135" s="69"/>
      <c r="AE135" s="69"/>
      <c r="AF135" s="69"/>
      <c r="AG135" s="69"/>
    </row>
    <row r="136" spans="1:33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P136" s="22"/>
      <c r="Q136" s="22"/>
      <c r="R136" s="22"/>
      <c r="S136" s="22"/>
      <c r="T136" s="22"/>
      <c r="U136" s="22"/>
      <c r="V136" s="22"/>
      <c r="AB136" s="29"/>
      <c r="AD136" s="69"/>
      <c r="AE136" s="69"/>
      <c r="AF136" s="69"/>
      <c r="AG136" s="69"/>
    </row>
    <row r="137" spans="1:33" x14ac:dyDescent="0.25">
      <c r="A137" s="14"/>
      <c r="B137" s="22"/>
      <c r="C137" s="22"/>
      <c r="D137" s="22"/>
      <c r="E137" s="22"/>
      <c r="F137" s="22"/>
      <c r="G137" s="22"/>
      <c r="H137" s="22"/>
      <c r="I137" s="22"/>
      <c r="J137" s="22"/>
      <c r="P137" s="22"/>
      <c r="Q137" s="22"/>
      <c r="R137" s="22"/>
      <c r="S137" s="22"/>
      <c r="T137" s="22"/>
      <c r="U137" s="22"/>
      <c r="V137" s="22"/>
      <c r="AB137" s="29"/>
      <c r="AD137" s="69"/>
      <c r="AE137" s="69"/>
      <c r="AF137" s="69"/>
      <c r="AG137" s="69"/>
    </row>
    <row r="138" spans="1:33" x14ac:dyDescent="0.25">
      <c r="A138" s="14"/>
      <c r="B138" s="14"/>
      <c r="C138" s="14"/>
      <c r="D138" s="14"/>
      <c r="E138" s="14"/>
      <c r="F138" s="14"/>
      <c r="G138" s="22"/>
      <c r="H138" s="22"/>
      <c r="I138" s="22"/>
      <c r="J138" s="22"/>
      <c r="P138" s="22"/>
      <c r="Q138" s="22"/>
      <c r="R138" s="22"/>
      <c r="S138" s="22"/>
      <c r="T138" s="22"/>
      <c r="U138" s="22"/>
      <c r="V138" s="14"/>
    </row>
    <row r="139" spans="1:33" x14ac:dyDescent="0.25">
      <c r="A139" s="14"/>
      <c r="B139" s="14"/>
      <c r="C139" s="14"/>
      <c r="D139" s="14"/>
      <c r="E139" s="14"/>
      <c r="F139" s="14"/>
      <c r="G139" s="22"/>
      <c r="H139" s="22"/>
      <c r="I139" s="22"/>
      <c r="J139" s="22"/>
      <c r="P139" s="22"/>
      <c r="Q139" s="22"/>
      <c r="R139" s="22"/>
      <c r="S139" s="22"/>
      <c r="T139" s="22"/>
      <c r="U139" s="22"/>
      <c r="V139" s="14"/>
    </row>
    <row r="140" spans="1:33" x14ac:dyDescent="0.25">
      <c r="A140" s="14"/>
      <c r="B140" s="14"/>
      <c r="C140" s="14"/>
      <c r="D140" s="14"/>
      <c r="E140" s="14"/>
      <c r="F140" s="14"/>
      <c r="G140" s="22"/>
      <c r="H140" s="22"/>
      <c r="I140" s="22"/>
      <c r="J140" s="22"/>
      <c r="P140" s="22"/>
      <c r="Q140" s="22"/>
      <c r="R140" s="22"/>
      <c r="S140" s="22"/>
      <c r="T140" s="22"/>
      <c r="U140" s="22"/>
      <c r="V140" s="14"/>
    </row>
    <row r="141" spans="1:33" x14ac:dyDescent="0.25">
      <c r="A141" s="14"/>
      <c r="B141" s="14"/>
      <c r="C141" s="14"/>
      <c r="D141" s="14"/>
      <c r="E141" s="14"/>
      <c r="F141" s="14"/>
      <c r="G141" s="22"/>
      <c r="H141" s="22"/>
      <c r="I141" s="22"/>
      <c r="J141" s="22"/>
      <c r="P141" s="22"/>
      <c r="Q141" s="22"/>
      <c r="R141" s="22"/>
      <c r="S141" s="22"/>
      <c r="T141" s="22"/>
      <c r="U141" s="22"/>
      <c r="V141" s="14"/>
    </row>
    <row r="142" spans="1:33" x14ac:dyDescent="0.25">
      <c r="A142" s="14"/>
      <c r="B142" s="14"/>
      <c r="C142" s="14"/>
      <c r="D142" s="14"/>
      <c r="E142" s="14"/>
      <c r="F142" s="14"/>
      <c r="G142" s="22"/>
      <c r="H142" s="22"/>
      <c r="I142" s="22"/>
      <c r="J142" s="22"/>
      <c r="P142" s="22"/>
      <c r="Q142" s="22"/>
      <c r="R142" s="22"/>
      <c r="S142" s="22"/>
      <c r="T142" s="22"/>
      <c r="U142" s="22"/>
      <c r="V142" s="14"/>
    </row>
    <row r="143" spans="1:33" x14ac:dyDescent="0.25">
      <c r="A143" s="14"/>
      <c r="B143" s="14"/>
      <c r="C143" s="14"/>
      <c r="D143" s="14"/>
      <c r="E143" s="14"/>
      <c r="F143" s="14"/>
      <c r="G143" s="22"/>
      <c r="H143" s="22"/>
      <c r="I143" s="22"/>
      <c r="J143" s="22"/>
      <c r="P143" s="22"/>
      <c r="Q143" s="22"/>
      <c r="R143" s="22"/>
      <c r="S143" s="22"/>
      <c r="T143" s="22"/>
      <c r="U143" s="22"/>
      <c r="V143" s="14"/>
    </row>
    <row r="144" spans="1:33" x14ac:dyDescent="0.25">
      <c r="A144" s="14"/>
      <c r="B144" s="14"/>
      <c r="C144" s="14"/>
      <c r="D144" s="14"/>
      <c r="E144" s="14"/>
      <c r="F144" s="14"/>
      <c r="G144" s="22"/>
      <c r="H144" s="22"/>
      <c r="I144" s="22"/>
      <c r="J144" s="22"/>
      <c r="P144" s="22"/>
      <c r="Q144" s="22"/>
      <c r="R144" s="22"/>
      <c r="S144" s="22"/>
      <c r="T144" s="22"/>
      <c r="U144" s="22"/>
      <c r="V144" s="14"/>
    </row>
    <row r="145" spans="1:22" x14ac:dyDescent="0.25">
      <c r="A145" s="14"/>
      <c r="B145" s="14"/>
      <c r="C145" s="14"/>
      <c r="D145" s="14"/>
      <c r="E145" s="14"/>
      <c r="F145" s="14"/>
      <c r="G145" s="22"/>
      <c r="H145" s="22"/>
      <c r="I145" s="22"/>
      <c r="J145" s="22"/>
      <c r="P145" s="22"/>
      <c r="Q145" s="22"/>
      <c r="R145" s="22"/>
      <c r="S145" s="22"/>
      <c r="T145" s="22"/>
      <c r="U145" s="22"/>
      <c r="V145" s="14"/>
    </row>
    <row r="146" spans="1:22" x14ac:dyDescent="0.25">
      <c r="A146" s="14"/>
      <c r="B146" s="14"/>
      <c r="C146" s="14"/>
      <c r="D146" s="14"/>
      <c r="E146" s="14"/>
      <c r="F146" s="14"/>
      <c r="G146" s="22"/>
      <c r="H146" s="22"/>
      <c r="I146" s="22"/>
      <c r="J146" s="22"/>
      <c r="O146" s="22"/>
      <c r="P146" s="22"/>
      <c r="Q146" s="22"/>
      <c r="R146" s="22"/>
      <c r="S146" s="22"/>
      <c r="T146" s="22"/>
      <c r="U146" s="22"/>
      <c r="V146" s="14"/>
    </row>
    <row r="147" spans="1:22" x14ac:dyDescent="0.25">
      <c r="A147" s="14"/>
      <c r="B147" s="14"/>
      <c r="C147" s="14"/>
      <c r="D147" s="14"/>
      <c r="E147" s="14"/>
      <c r="F147" s="14"/>
      <c r="G147" s="22"/>
      <c r="H147" s="22"/>
      <c r="I147" s="22"/>
      <c r="J147" s="22"/>
      <c r="O147" s="22"/>
      <c r="P147" s="22"/>
      <c r="S147" s="22"/>
      <c r="T147" s="22"/>
      <c r="U147" s="22"/>
      <c r="V147" s="14"/>
    </row>
    <row r="148" spans="1:22" x14ac:dyDescent="0.25">
      <c r="A148" s="14"/>
      <c r="B148" s="14"/>
      <c r="C148" s="14"/>
      <c r="D148" s="14"/>
      <c r="E148" s="14"/>
      <c r="F148" s="14"/>
      <c r="G148" s="22"/>
      <c r="H148" s="22"/>
      <c r="I148" s="22"/>
      <c r="J148" s="22"/>
      <c r="O148" s="22"/>
      <c r="P148" s="22"/>
      <c r="S148" s="22"/>
      <c r="T148" s="22"/>
      <c r="U148" s="22"/>
      <c r="V148" s="14"/>
    </row>
    <row r="149" spans="1:22" x14ac:dyDescent="0.25">
      <c r="A149" s="14"/>
      <c r="B149" s="14"/>
      <c r="C149" s="14"/>
      <c r="D149" s="14"/>
      <c r="E149" s="14"/>
      <c r="F149" s="14"/>
      <c r="G149" s="22"/>
      <c r="H149" s="22"/>
      <c r="I149" s="22"/>
      <c r="J149" s="22"/>
      <c r="P149" s="22"/>
      <c r="S149" s="22"/>
      <c r="T149" s="22"/>
      <c r="U149" s="22"/>
      <c r="V149" s="14"/>
    </row>
    <row r="150" spans="1:22" x14ac:dyDescent="0.25">
      <c r="G150" s="22"/>
      <c r="H150" s="22"/>
      <c r="I150" s="22"/>
      <c r="J150" s="22"/>
      <c r="P150" s="22"/>
      <c r="S150" s="22"/>
      <c r="T150" s="22"/>
      <c r="U150" s="22"/>
    </row>
    <row r="151" spans="1:22" x14ac:dyDescent="0.25">
      <c r="G151" s="22"/>
      <c r="H151" s="22"/>
      <c r="I151" s="22"/>
      <c r="J151" s="22"/>
      <c r="P151" s="22"/>
      <c r="S151" s="22"/>
      <c r="T151" s="22"/>
      <c r="U151" s="22"/>
    </row>
    <row r="152" spans="1:22" x14ac:dyDescent="0.25">
      <c r="G152" s="22"/>
      <c r="H152" s="22"/>
      <c r="I152" s="22"/>
      <c r="J152" s="22"/>
      <c r="P152" s="22"/>
      <c r="S152" s="22"/>
      <c r="T152" s="22"/>
      <c r="U152" s="22"/>
    </row>
    <row r="153" spans="1:22" x14ac:dyDescent="0.25">
      <c r="G153" s="22"/>
      <c r="H153" s="22"/>
      <c r="I153" s="22"/>
      <c r="J153" s="22"/>
      <c r="P153" s="22"/>
      <c r="S153" s="22"/>
      <c r="T153" s="22"/>
      <c r="U153" s="22"/>
    </row>
    <row r="154" spans="1:22" x14ac:dyDescent="0.25">
      <c r="G154" s="22"/>
      <c r="H154" s="22"/>
      <c r="I154" s="22"/>
      <c r="J154" s="22"/>
      <c r="P154" s="22"/>
      <c r="S154" s="22"/>
      <c r="T154" s="22"/>
      <c r="U154" s="22"/>
    </row>
    <row r="155" spans="1:22" x14ac:dyDescent="0.25">
      <c r="G155" s="22"/>
      <c r="H155" s="22"/>
      <c r="I155" s="22"/>
      <c r="J155" s="22"/>
      <c r="P155" s="22"/>
      <c r="S155" s="22"/>
      <c r="T155" s="22"/>
      <c r="U155" s="22"/>
    </row>
    <row r="156" spans="1:22" x14ac:dyDescent="0.25">
      <c r="G156" s="22"/>
      <c r="H156" s="22"/>
      <c r="I156" s="22"/>
      <c r="J156" s="22"/>
      <c r="K156" s="158"/>
      <c r="S156" s="22"/>
      <c r="T156" s="22"/>
      <c r="U156" s="22"/>
    </row>
    <row r="157" spans="1:22" x14ac:dyDescent="0.25">
      <c r="G157" s="22"/>
      <c r="H157" s="22"/>
      <c r="I157" s="22"/>
      <c r="J157" s="22"/>
      <c r="K157" s="158"/>
      <c r="S157" s="22"/>
      <c r="T157" s="22"/>
      <c r="U157" s="22"/>
    </row>
    <row r="158" spans="1:22" x14ac:dyDescent="0.25">
      <c r="G158" s="22"/>
      <c r="H158" s="22"/>
      <c r="I158" s="22"/>
      <c r="J158" s="22"/>
      <c r="K158" s="158"/>
      <c r="S158" s="22"/>
      <c r="T158" s="22"/>
      <c r="U158" s="22"/>
    </row>
    <row r="159" spans="1:22" x14ac:dyDescent="0.25">
      <c r="G159" s="22"/>
      <c r="H159" s="22"/>
      <c r="I159" s="22"/>
      <c r="J159" s="22"/>
      <c r="K159" s="158"/>
      <c r="S159" s="22"/>
      <c r="T159" s="22"/>
      <c r="U159" s="22"/>
    </row>
    <row r="160" spans="1:22" x14ac:dyDescent="0.25">
      <c r="G160" s="22"/>
      <c r="H160" s="22"/>
      <c r="I160" s="22"/>
      <c r="J160" s="22"/>
      <c r="K160" s="158"/>
      <c r="S160" s="22"/>
      <c r="T160" s="22"/>
      <c r="U160" s="22"/>
    </row>
    <row r="161" spans="7:21" x14ac:dyDescent="0.25">
      <c r="G161" s="22"/>
      <c r="H161" s="22"/>
      <c r="I161" s="22"/>
      <c r="J161" s="22"/>
      <c r="K161" s="158"/>
      <c r="S161" s="22"/>
      <c r="T161" s="22"/>
      <c r="U161" s="22"/>
    </row>
    <row r="162" spans="7:21" x14ac:dyDescent="0.25">
      <c r="G162" s="22"/>
      <c r="H162" s="22"/>
      <c r="I162" s="22"/>
      <c r="J162" s="22"/>
      <c r="K162" s="158"/>
      <c r="S162" s="22"/>
      <c r="T162" s="22"/>
      <c r="U162" s="22"/>
    </row>
    <row r="163" spans="7:21" x14ac:dyDescent="0.25">
      <c r="G163" s="22"/>
      <c r="H163" s="22"/>
      <c r="I163" s="22"/>
      <c r="J163" s="22"/>
      <c r="K163" s="158"/>
      <c r="S163" s="22"/>
      <c r="T163" s="22"/>
      <c r="U163" s="22"/>
    </row>
    <row r="164" spans="7:21" x14ac:dyDescent="0.25">
      <c r="G164" s="22"/>
      <c r="H164" s="22"/>
      <c r="I164" s="22"/>
      <c r="J164" s="22"/>
      <c r="K164" s="158"/>
      <c r="S164" s="22"/>
      <c r="T164" s="22"/>
      <c r="U164" s="22"/>
    </row>
    <row r="165" spans="7:21" x14ac:dyDescent="0.25">
      <c r="G165" s="22"/>
      <c r="H165" s="22"/>
      <c r="I165" s="22"/>
      <c r="J165" s="22"/>
      <c r="K165" s="158"/>
      <c r="S165" s="22"/>
      <c r="T165" s="22"/>
      <c r="U165" s="22"/>
    </row>
    <row r="166" spans="7:21" x14ac:dyDescent="0.25">
      <c r="G166" s="22"/>
      <c r="H166" s="22"/>
      <c r="I166" s="22"/>
      <c r="J166" s="22"/>
      <c r="K166" s="158"/>
      <c r="S166" s="22"/>
      <c r="T166" s="22"/>
      <c r="U166" s="22"/>
    </row>
    <row r="167" spans="7:21" x14ac:dyDescent="0.25">
      <c r="G167" s="14"/>
      <c r="H167" s="14"/>
      <c r="I167" s="14"/>
      <c r="J167" s="14"/>
      <c r="K167" s="158"/>
      <c r="S167" s="14"/>
      <c r="T167" s="14"/>
      <c r="U167" s="14"/>
    </row>
    <row r="168" spans="7:21" x14ac:dyDescent="0.25">
      <c r="G168" s="14"/>
      <c r="H168" s="14"/>
      <c r="I168" s="14"/>
      <c r="J168" s="14"/>
      <c r="K168" s="158"/>
      <c r="S168" s="14"/>
      <c r="T168" s="14"/>
      <c r="U168" s="14"/>
    </row>
    <row r="169" spans="7:21" x14ac:dyDescent="0.25">
      <c r="G169" s="14"/>
      <c r="H169" s="14"/>
      <c r="I169" s="14"/>
      <c r="J169" s="14"/>
      <c r="K169" s="158"/>
      <c r="S169" s="14"/>
      <c r="T169" s="14"/>
      <c r="U169" s="14"/>
    </row>
    <row r="170" spans="7:21" x14ac:dyDescent="0.25">
      <c r="G170" s="14"/>
      <c r="H170" s="14"/>
      <c r="I170" s="14"/>
      <c r="J170" s="14"/>
      <c r="K170" s="158"/>
      <c r="S170" s="14"/>
      <c r="T170" s="14"/>
      <c r="U170" s="14"/>
    </row>
    <row r="171" spans="7:21" x14ac:dyDescent="0.25">
      <c r="G171" s="14"/>
      <c r="H171" s="14"/>
      <c r="I171" s="14"/>
      <c r="J171" s="14"/>
      <c r="K171" s="158"/>
      <c r="S171" s="14"/>
      <c r="T171" s="14"/>
      <c r="U171" s="14"/>
    </row>
    <row r="172" spans="7:21" x14ac:dyDescent="0.25"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7:21" x14ac:dyDescent="0.25"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7:21" x14ac:dyDescent="0.25"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7:21" x14ac:dyDescent="0.25"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7:21" x14ac:dyDescent="0.25"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7:21" x14ac:dyDescent="0.25"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7:21" x14ac:dyDescent="0.25"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</sheetData>
  <conditionalFormatting sqref="AD120:AF137 AK31:AK32 AG36 AN33 AN34:AO34 AN35 AN37 AN38:AO38 AN39 AD39:AG39 AG60:AG137 AG46:AG58 AE4:AG7 AG40:AG44 AE11:AG33">
    <cfRule type="cellIs" dxfId="3" priority="1" stopIfTrue="1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78"/>
  <sheetViews>
    <sheetView topLeftCell="A118" workbookViewId="0">
      <selection activeCell="A129" sqref="A129:A137"/>
    </sheetView>
  </sheetViews>
  <sheetFormatPr defaultRowHeight="15" x14ac:dyDescent="0.25"/>
  <cols>
    <col min="1" max="1" width="38.875" customWidth="1"/>
    <col min="2" max="4" width="9.125" customWidth="1"/>
    <col min="5" max="5" width="8.25" customWidth="1"/>
    <col min="6" max="7" width="9.125" customWidth="1"/>
    <col min="8" max="8" width="10.75" customWidth="1"/>
    <col min="9" max="22" width="9.125" customWidth="1"/>
    <col min="23" max="23" width="11.75" customWidth="1"/>
    <col min="34" max="34" width="12.75" customWidth="1"/>
    <col min="35" max="35" width="6.25" bestFit="1" customWidth="1"/>
    <col min="36" max="36" width="8.375" customWidth="1"/>
    <col min="37" max="37" width="5.125" customWidth="1"/>
    <col min="38" max="40" width="7.625" bestFit="1" customWidth="1"/>
    <col min="257" max="257" width="38.875" customWidth="1"/>
    <col min="258" max="260" width="9.125" customWidth="1"/>
    <col min="261" max="261" width="8.25" customWidth="1"/>
    <col min="262" max="263" width="9.125" customWidth="1"/>
    <col min="264" max="264" width="10.75" customWidth="1"/>
    <col min="265" max="278" width="9.125" customWidth="1"/>
    <col min="279" max="279" width="11.75" customWidth="1"/>
    <col min="290" max="290" width="12.75" customWidth="1"/>
    <col min="291" max="291" width="6.25" bestFit="1" customWidth="1"/>
    <col min="292" max="292" width="8.375" customWidth="1"/>
    <col min="293" max="293" width="5.125" customWidth="1"/>
    <col min="294" max="296" width="7.625" bestFit="1" customWidth="1"/>
    <col min="513" max="513" width="38.875" customWidth="1"/>
    <col min="514" max="516" width="9.125" customWidth="1"/>
    <col min="517" max="517" width="8.25" customWidth="1"/>
    <col min="518" max="519" width="9.125" customWidth="1"/>
    <col min="520" max="520" width="10.75" customWidth="1"/>
    <col min="521" max="534" width="9.125" customWidth="1"/>
    <col min="535" max="535" width="11.75" customWidth="1"/>
    <col min="546" max="546" width="12.75" customWidth="1"/>
    <col min="547" max="547" width="6.25" bestFit="1" customWidth="1"/>
    <col min="548" max="548" width="8.375" customWidth="1"/>
    <col min="549" max="549" width="5.125" customWidth="1"/>
    <col min="550" max="552" width="7.625" bestFit="1" customWidth="1"/>
    <col min="769" max="769" width="38.875" customWidth="1"/>
    <col min="770" max="772" width="9.125" customWidth="1"/>
    <col min="773" max="773" width="8.25" customWidth="1"/>
    <col min="774" max="775" width="9.125" customWidth="1"/>
    <col min="776" max="776" width="10.75" customWidth="1"/>
    <col min="777" max="790" width="9.125" customWidth="1"/>
    <col min="791" max="791" width="11.75" customWidth="1"/>
    <col min="802" max="802" width="12.75" customWidth="1"/>
    <col min="803" max="803" width="6.25" bestFit="1" customWidth="1"/>
    <col min="804" max="804" width="8.375" customWidth="1"/>
    <col min="805" max="805" width="5.125" customWidth="1"/>
    <col min="806" max="808" width="7.625" bestFit="1" customWidth="1"/>
    <col min="1025" max="1025" width="38.875" customWidth="1"/>
    <col min="1026" max="1028" width="9.125" customWidth="1"/>
    <col min="1029" max="1029" width="8.25" customWidth="1"/>
    <col min="1030" max="1031" width="9.125" customWidth="1"/>
    <col min="1032" max="1032" width="10.75" customWidth="1"/>
    <col min="1033" max="1046" width="9.125" customWidth="1"/>
    <col min="1047" max="1047" width="11.75" customWidth="1"/>
    <col min="1058" max="1058" width="12.75" customWidth="1"/>
    <col min="1059" max="1059" width="6.25" bestFit="1" customWidth="1"/>
    <col min="1060" max="1060" width="8.375" customWidth="1"/>
    <col min="1061" max="1061" width="5.125" customWidth="1"/>
    <col min="1062" max="1064" width="7.625" bestFit="1" customWidth="1"/>
    <col min="1281" max="1281" width="38.875" customWidth="1"/>
    <col min="1282" max="1284" width="9.125" customWidth="1"/>
    <col min="1285" max="1285" width="8.25" customWidth="1"/>
    <col min="1286" max="1287" width="9.125" customWidth="1"/>
    <col min="1288" max="1288" width="10.75" customWidth="1"/>
    <col min="1289" max="1302" width="9.125" customWidth="1"/>
    <col min="1303" max="1303" width="11.75" customWidth="1"/>
    <col min="1314" max="1314" width="12.75" customWidth="1"/>
    <col min="1315" max="1315" width="6.25" bestFit="1" customWidth="1"/>
    <col min="1316" max="1316" width="8.375" customWidth="1"/>
    <col min="1317" max="1317" width="5.125" customWidth="1"/>
    <col min="1318" max="1320" width="7.625" bestFit="1" customWidth="1"/>
    <col min="1537" max="1537" width="38.875" customWidth="1"/>
    <col min="1538" max="1540" width="9.125" customWidth="1"/>
    <col min="1541" max="1541" width="8.25" customWidth="1"/>
    <col min="1542" max="1543" width="9.125" customWidth="1"/>
    <col min="1544" max="1544" width="10.75" customWidth="1"/>
    <col min="1545" max="1558" width="9.125" customWidth="1"/>
    <col min="1559" max="1559" width="11.75" customWidth="1"/>
    <col min="1570" max="1570" width="12.75" customWidth="1"/>
    <col min="1571" max="1571" width="6.25" bestFit="1" customWidth="1"/>
    <col min="1572" max="1572" width="8.375" customWidth="1"/>
    <col min="1573" max="1573" width="5.125" customWidth="1"/>
    <col min="1574" max="1576" width="7.625" bestFit="1" customWidth="1"/>
    <col min="1793" max="1793" width="38.875" customWidth="1"/>
    <col min="1794" max="1796" width="9.125" customWidth="1"/>
    <col min="1797" max="1797" width="8.25" customWidth="1"/>
    <col min="1798" max="1799" width="9.125" customWidth="1"/>
    <col min="1800" max="1800" width="10.75" customWidth="1"/>
    <col min="1801" max="1814" width="9.125" customWidth="1"/>
    <col min="1815" max="1815" width="11.75" customWidth="1"/>
    <col min="1826" max="1826" width="12.75" customWidth="1"/>
    <col min="1827" max="1827" width="6.25" bestFit="1" customWidth="1"/>
    <col min="1828" max="1828" width="8.375" customWidth="1"/>
    <col min="1829" max="1829" width="5.125" customWidth="1"/>
    <col min="1830" max="1832" width="7.625" bestFit="1" customWidth="1"/>
    <col min="2049" max="2049" width="38.875" customWidth="1"/>
    <col min="2050" max="2052" width="9.125" customWidth="1"/>
    <col min="2053" max="2053" width="8.25" customWidth="1"/>
    <col min="2054" max="2055" width="9.125" customWidth="1"/>
    <col min="2056" max="2056" width="10.75" customWidth="1"/>
    <col min="2057" max="2070" width="9.125" customWidth="1"/>
    <col min="2071" max="2071" width="11.75" customWidth="1"/>
    <col min="2082" max="2082" width="12.75" customWidth="1"/>
    <col min="2083" max="2083" width="6.25" bestFit="1" customWidth="1"/>
    <col min="2084" max="2084" width="8.375" customWidth="1"/>
    <col min="2085" max="2085" width="5.125" customWidth="1"/>
    <col min="2086" max="2088" width="7.625" bestFit="1" customWidth="1"/>
    <col min="2305" max="2305" width="38.875" customWidth="1"/>
    <col min="2306" max="2308" width="9.125" customWidth="1"/>
    <col min="2309" max="2309" width="8.25" customWidth="1"/>
    <col min="2310" max="2311" width="9.125" customWidth="1"/>
    <col min="2312" max="2312" width="10.75" customWidth="1"/>
    <col min="2313" max="2326" width="9.125" customWidth="1"/>
    <col min="2327" max="2327" width="11.75" customWidth="1"/>
    <col min="2338" max="2338" width="12.75" customWidth="1"/>
    <col min="2339" max="2339" width="6.25" bestFit="1" customWidth="1"/>
    <col min="2340" max="2340" width="8.375" customWidth="1"/>
    <col min="2341" max="2341" width="5.125" customWidth="1"/>
    <col min="2342" max="2344" width="7.625" bestFit="1" customWidth="1"/>
    <col min="2561" max="2561" width="38.875" customWidth="1"/>
    <col min="2562" max="2564" width="9.125" customWidth="1"/>
    <col min="2565" max="2565" width="8.25" customWidth="1"/>
    <col min="2566" max="2567" width="9.125" customWidth="1"/>
    <col min="2568" max="2568" width="10.75" customWidth="1"/>
    <col min="2569" max="2582" width="9.125" customWidth="1"/>
    <col min="2583" max="2583" width="11.75" customWidth="1"/>
    <col min="2594" max="2594" width="12.75" customWidth="1"/>
    <col min="2595" max="2595" width="6.25" bestFit="1" customWidth="1"/>
    <col min="2596" max="2596" width="8.375" customWidth="1"/>
    <col min="2597" max="2597" width="5.125" customWidth="1"/>
    <col min="2598" max="2600" width="7.625" bestFit="1" customWidth="1"/>
    <col min="2817" max="2817" width="38.875" customWidth="1"/>
    <col min="2818" max="2820" width="9.125" customWidth="1"/>
    <col min="2821" max="2821" width="8.25" customWidth="1"/>
    <col min="2822" max="2823" width="9.125" customWidth="1"/>
    <col min="2824" max="2824" width="10.75" customWidth="1"/>
    <col min="2825" max="2838" width="9.125" customWidth="1"/>
    <col min="2839" max="2839" width="11.75" customWidth="1"/>
    <col min="2850" max="2850" width="12.75" customWidth="1"/>
    <col min="2851" max="2851" width="6.25" bestFit="1" customWidth="1"/>
    <col min="2852" max="2852" width="8.375" customWidth="1"/>
    <col min="2853" max="2853" width="5.125" customWidth="1"/>
    <col min="2854" max="2856" width="7.625" bestFit="1" customWidth="1"/>
    <col min="3073" max="3073" width="38.875" customWidth="1"/>
    <col min="3074" max="3076" width="9.125" customWidth="1"/>
    <col min="3077" max="3077" width="8.25" customWidth="1"/>
    <col min="3078" max="3079" width="9.125" customWidth="1"/>
    <col min="3080" max="3080" width="10.75" customWidth="1"/>
    <col min="3081" max="3094" width="9.125" customWidth="1"/>
    <col min="3095" max="3095" width="11.75" customWidth="1"/>
    <col min="3106" max="3106" width="12.75" customWidth="1"/>
    <col min="3107" max="3107" width="6.25" bestFit="1" customWidth="1"/>
    <col min="3108" max="3108" width="8.375" customWidth="1"/>
    <col min="3109" max="3109" width="5.125" customWidth="1"/>
    <col min="3110" max="3112" width="7.625" bestFit="1" customWidth="1"/>
    <col min="3329" max="3329" width="38.875" customWidth="1"/>
    <col min="3330" max="3332" width="9.125" customWidth="1"/>
    <col min="3333" max="3333" width="8.25" customWidth="1"/>
    <col min="3334" max="3335" width="9.125" customWidth="1"/>
    <col min="3336" max="3336" width="10.75" customWidth="1"/>
    <col min="3337" max="3350" width="9.125" customWidth="1"/>
    <col min="3351" max="3351" width="11.75" customWidth="1"/>
    <col min="3362" max="3362" width="12.75" customWidth="1"/>
    <col min="3363" max="3363" width="6.25" bestFit="1" customWidth="1"/>
    <col min="3364" max="3364" width="8.375" customWidth="1"/>
    <col min="3365" max="3365" width="5.125" customWidth="1"/>
    <col min="3366" max="3368" width="7.625" bestFit="1" customWidth="1"/>
    <col min="3585" max="3585" width="38.875" customWidth="1"/>
    <col min="3586" max="3588" width="9.125" customWidth="1"/>
    <col min="3589" max="3589" width="8.25" customWidth="1"/>
    <col min="3590" max="3591" width="9.125" customWidth="1"/>
    <col min="3592" max="3592" width="10.75" customWidth="1"/>
    <col min="3593" max="3606" width="9.125" customWidth="1"/>
    <col min="3607" max="3607" width="11.75" customWidth="1"/>
    <col min="3618" max="3618" width="12.75" customWidth="1"/>
    <col min="3619" max="3619" width="6.25" bestFit="1" customWidth="1"/>
    <col min="3620" max="3620" width="8.375" customWidth="1"/>
    <col min="3621" max="3621" width="5.125" customWidth="1"/>
    <col min="3622" max="3624" width="7.625" bestFit="1" customWidth="1"/>
    <col min="3841" max="3841" width="38.875" customWidth="1"/>
    <col min="3842" max="3844" width="9.125" customWidth="1"/>
    <col min="3845" max="3845" width="8.25" customWidth="1"/>
    <col min="3846" max="3847" width="9.125" customWidth="1"/>
    <col min="3848" max="3848" width="10.75" customWidth="1"/>
    <col min="3849" max="3862" width="9.125" customWidth="1"/>
    <col min="3863" max="3863" width="11.75" customWidth="1"/>
    <col min="3874" max="3874" width="12.75" customWidth="1"/>
    <col min="3875" max="3875" width="6.25" bestFit="1" customWidth="1"/>
    <col min="3876" max="3876" width="8.375" customWidth="1"/>
    <col min="3877" max="3877" width="5.125" customWidth="1"/>
    <col min="3878" max="3880" width="7.625" bestFit="1" customWidth="1"/>
    <col min="4097" max="4097" width="38.875" customWidth="1"/>
    <col min="4098" max="4100" width="9.125" customWidth="1"/>
    <col min="4101" max="4101" width="8.25" customWidth="1"/>
    <col min="4102" max="4103" width="9.125" customWidth="1"/>
    <col min="4104" max="4104" width="10.75" customWidth="1"/>
    <col min="4105" max="4118" width="9.125" customWidth="1"/>
    <col min="4119" max="4119" width="11.75" customWidth="1"/>
    <col min="4130" max="4130" width="12.75" customWidth="1"/>
    <col min="4131" max="4131" width="6.25" bestFit="1" customWidth="1"/>
    <col min="4132" max="4132" width="8.375" customWidth="1"/>
    <col min="4133" max="4133" width="5.125" customWidth="1"/>
    <col min="4134" max="4136" width="7.625" bestFit="1" customWidth="1"/>
    <col min="4353" max="4353" width="38.875" customWidth="1"/>
    <col min="4354" max="4356" width="9.125" customWidth="1"/>
    <col min="4357" max="4357" width="8.25" customWidth="1"/>
    <col min="4358" max="4359" width="9.125" customWidth="1"/>
    <col min="4360" max="4360" width="10.75" customWidth="1"/>
    <col min="4361" max="4374" width="9.125" customWidth="1"/>
    <col min="4375" max="4375" width="11.75" customWidth="1"/>
    <col min="4386" max="4386" width="12.75" customWidth="1"/>
    <col min="4387" max="4387" width="6.25" bestFit="1" customWidth="1"/>
    <col min="4388" max="4388" width="8.375" customWidth="1"/>
    <col min="4389" max="4389" width="5.125" customWidth="1"/>
    <col min="4390" max="4392" width="7.625" bestFit="1" customWidth="1"/>
    <col min="4609" max="4609" width="38.875" customWidth="1"/>
    <col min="4610" max="4612" width="9.125" customWidth="1"/>
    <col min="4613" max="4613" width="8.25" customWidth="1"/>
    <col min="4614" max="4615" width="9.125" customWidth="1"/>
    <col min="4616" max="4616" width="10.75" customWidth="1"/>
    <col min="4617" max="4630" width="9.125" customWidth="1"/>
    <col min="4631" max="4631" width="11.75" customWidth="1"/>
    <col min="4642" max="4642" width="12.75" customWidth="1"/>
    <col min="4643" max="4643" width="6.25" bestFit="1" customWidth="1"/>
    <col min="4644" max="4644" width="8.375" customWidth="1"/>
    <col min="4645" max="4645" width="5.125" customWidth="1"/>
    <col min="4646" max="4648" width="7.625" bestFit="1" customWidth="1"/>
    <col min="4865" max="4865" width="38.875" customWidth="1"/>
    <col min="4866" max="4868" width="9.125" customWidth="1"/>
    <col min="4869" max="4869" width="8.25" customWidth="1"/>
    <col min="4870" max="4871" width="9.125" customWidth="1"/>
    <col min="4872" max="4872" width="10.75" customWidth="1"/>
    <col min="4873" max="4886" width="9.125" customWidth="1"/>
    <col min="4887" max="4887" width="11.75" customWidth="1"/>
    <col min="4898" max="4898" width="12.75" customWidth="1"/>
    <col min="4899" max="4899" width="6.25" bestFit="1" customWidth="1"/>
    <col min="4900" max="4900" width="8.375" customWidth="1"/>
    <col min="4901" max="4901" width="5.125" customWidth="1"/>
    <col min="4902" max="4904" width="7.625" bestFit="1" customWidth="1"/>
    <col min="5121" max="5121" width="38.875" customWidth="1"/>
    <col min="5122" max="5124" width="9.125" customWidth="1"/>
    <col min="5125" max="5125" width="8.25" customWidth="1"/>
    <col min="5126" max="5127" width="9.125" customWidth="1"/>
    <col min="5128" max="5128" width="10.75" customWidth="1"/>
    <col min="5129" max="5142" width="9.125" customWidth="1"/>
    <col min="5143" max="5143" width="11.75" customWidth="1"/>
    <col min="5154" max="5154" width="12.75" customWidth="1"/>
    <col min="5155" max="5155" width="6.25" bestFit="1" customWidth="1"/>
    <col min="5156" max="5156" width="8.375" customWidth="1"/>
    <col min="5157" max="5157" width="5.125" customWidth="1"/>
    <col min="5158" max="5160" width="7.625" bestFit="1" customWidth="1"/>
    <col min="5377" max="5377" width="38.875" customWidth="1"/>
    <col min="5378" max="5380" width="9.125" customWidth="1"/>
    <col min="5381" max="5381" width="8.25" customWidth="1"/>
    <col min="5382" max="5383" width="9.125" customWidth="1"/>
    <col min="5384" max="5384" width="10.75" customWidth="1"/>
    <col min="5385" max="5398" width="9.125" customWidth="1"/>
    <col min="5399" max="5399" width="11.75" customWidth="1"/>
    <col min="5410" max="5410" width="12.75" customWidth="1"/>
    <col min="5411" max="5411" width="6.25" bestFit="1" customWidth="1"/>
    <col min="5412" max="5412" width="8.375" customWidth="1"/>
    <col min="5413" max="5413" width="5.125" customWidth="1"/>
    <col min="5414" max="5416" width="7.625" bestFit="1" customWidth="1"/>
    <col min="5633" max="5633" width="38.875" customWidth="1"/>
    <col min="5634" max="5636" width="9.125" customWidth="1"/>
    <col min="5637" max="5637" width="8.25" customWidth="1"/>
    <col min="5638" max="5639" width="9.125" customWidth="1"/>
    <col min="5640" max="5640" width="10.75" customWidth="1"/>
    <col min="5641" max="5654" width="9.125" customWidth="1"/>
    <col min="5655" max="5655" width="11.75" customWidth="1"/>
    <col min="5666" max="5666" width="12.75" customWidth="1"/>
    <col min="5667" max="5667" width="6.25" bestFit="1" customWidth="1"/>
    <col min="5668" max="5668" width="8.375" customWidth="1"/>
    <col min="5669" max="5669" width="5.125" customWidth="1"/>
    <col min="5670" max="5672" width="7.625" bestFit="1" customWidth="1"/>
    <col min="5889" max="5889" width="38.875" customWidth="1"/>
    <col min="5890" max="5892" width="9.125" customWidth="1"/>
    <col min="5893" max="5893" width="8.25" customWidth="1"/>
    <col min="5894" max="5895" width="9.125" customWidth="1"/>
    <col min="5896" max="5896" width="10.75" customWidth="1"/>
    <col min="5897" max="5910" width="9.125" customWidth="1"/>
    <col min="5911" max="5911" width="11.75" customWidth="1"/>
    <col min="5922" max="5922" width="12.75" customWidth="1"/>
    <col min="5923" max="5923" width="6.25" bestFit="1" customWidth="1"/>
    <col min="5924" max="5924" width="8.375" customWidth="1"/>
    <col min="5925" max="5925" width="5.125" customWidth="1"/>
    <col min="5926" max="5928" width="7.625" bestFit="1" customWidth="1"/>
    <col min="6145" max="6145" width="38.875" customWidth="1"/>
    <col min="6146" max="6148" width="9.125" customWidth="1"/>
    <col min="6149" max="6149" width="8.25" customWidth="1"/>
    <col min="6150" max="6151" width="9.125" customWidth="1"/>
    <col min="6152" max="6152" width="10.75" customWidth="1"/>
    <col min="6153" max="6166" width="9.125" customWidth="1"/>
    <col min="6167" max="6167" width="11.75" customWidth="1"/>
    <col min="6178" max="6178" width="12.75" customWidth="1"/>
    <col min="6179" max="6179" width="6.25" bestFit="1" customWidth="1"/>
    <col min="6180" max="6180" width="8.375" customWidth="1"/>
    <col min="6181" max="6181" width="5.125" customWidth="1"/>
    <col min="6182" max="6184" width="7.625" bestFit="1" customWidth="1"/>
    <col min="6401" max="6401" width="38.875" customWidth="1"/>
    <col min="6402" max="6404" width="9.125" customWidth="1"/>
    <col min="6405" max="6405" width="8.25" customWidth="1"/>
    <col min="6406" max="6407" width="9.125" customWidth="1"/>
    <col min="6408" max="6408" width="10.75" customWidth="1"/>
    <col min="6409" max="6422" width="9.125" customWidth="1"/>
    <col min="6423" max="6423" width="11.75" customWidth="1"/>
    <col min="6434" max="6434" width="12.75" customWidth="1"/>
    <col min="6435" max="6435" width="6.25" bestFit="1" customWidth="1"/>
    <col min="6436" max="6436" width="8.375" customWidth="1"/>
    <col min="6437" max="6437" width="5.125" customWidth="1"/>
    <col min="6438" max="6440" width="7.625" bestFit="1" customWidth="1"/>
    <col min="6657" max="6657" width="38.875" customWidth="1"/>
    <col min="6658" max="6660" width="9.125" customWidth="1"/>
    <col min="6661" max="6661" width="8.25" customWidth="1"/>
    <col min="6662" max="6663" width="9.125" customWidth="1"/>
    <col min="6664" max="6664" width="10.75" customWidth="1"/>
    <col min="6665" max="6678" width="9.125" customWidth="1"/>
    <col min="6679" max="6679" width="11.75" customWidth="1"/>
    <col min="6690" max="6690" width="12.75" customWidth="1"/>
    <col min="6691" max="6691" width="6.25" bestFit="1" customWidth="1"/>
    <col min="6692" max="6692" width="8.375" customWidth="1"/>
    <col min="6693" max="6693" width="5.125" customWidth="1"/>
    <col min="6694" max="6696" width="7.625" bestFit="1" customWidth="1"/>
    <col min="6913" max="6913" width="38.875" customWidth="1"/>
    <col min="6914" max="6916" width="9.125" customWidth="1"/>
    <col min="6917" max="6917" width="8.25" customWidth="1"/>
    <col min="6918" max="6919" width="9.125" customWidth="1"/>
    <col min="6920" max="6920" width="10.75" customWidth="1"/>
    <col min="6921" max="6934" width="9.125" customWidth="1"/>
    <col min="6935" max="6935" width="11.75" customWidth="1"/>
    <col min="6946" max="6946" width="12.75" customWidth="1"/>
    <col min="6947" max="6947" width="6.25" bestFit="1" customWidth="1"/>
    <col min="6948" max="6948" width="8.375" customWidth="1"/>
    <col min="6949" max="6949" width="5.125" customWidth="1"/>
    <col min="6950" max="6952" width="7.625" bestFit="1" customWidth="1"/>
    <col min="7169" max="7169" width="38.875" customWidth="1"/>
    <col min="7170" max="7172" width="9.125" customWidth="1"/>
    <col min="7173" max="7173" width="8.25" customWidth="1"/>
    <col min="7174" max="7175" width="9.125" customWidth="1"/>
    <col min="7176" max="7176" width="10.75" customWidth="1"/>
    <col min="7177" max="7190" width="9.125" customWidth="1"/>
    <col min="7191" max="7191" width="11.75" customWidth="1"/>
    <col min="7202" max="7202" width="12.75" customWidth="1"/>
    <col min="7203" max="7203" width="6.25" bestFit="1" customWidth="1"/>
    <col min="7204" max="7204" width="8.375" customWidth="1"/>
    <col min="7205" max="7205" width="5.125" customWidth="1"/>
    <col min="7206" max="7208" width="7.625" bestFit="1" customWidth="1"/>
    <col min="7425" max="7425" width="38.875" customWidth="1"/>
    <col min="7426" max="7428" width="9.125" customWidth="1"/>
    <col min="7429" max="7429" width="8.25" customWidth="1"/>
    <col min="7430" max="7431" width="9.125" customWidth="1"/>
    <col min="7432" max="7432" width="10.75" customWidth="1"/>
    <col min="7433" max="7446" width="9.125" customWidth="1"/>
    <col min="7447" max="7447" width="11.75" customWidth="1"/>
    <col min="7458" max="7458" width="12.75" customWidth="1"/>
    <col min="7459" max="7459" width="6.25" bestFit="1" customWidth="1"/>
    <col min="7460" max="7460" width="8.375" customWidth="1"/>
    <col min="7461" max="7461" width="5.125" customWidth="1"/>
    <col min="7462" max="7464" width="7.625" bestFit="1" customWidth="1"/>
    <col min="7681" max="7681" width="38.875" customWidth="1"/>
    <col min="7682" max="7684" width="9.125" customWidth="1"/>
    <col min="7685" max="7685" width="8.25" customWidth="1"/>
    <col min="7686" max="7687" width="9.125" customWidth="1"/>
    <col min="7688" max="7688" width="10.75" customWidth="1"/>
    <col min="7689" max="7702" width="9.125" customWidth="1"/>
    <col min="7703" max="7703" width="11.75" customWidth="1"/>
    <col min="7714" max="7714" width="12.75" customWidth="1"/>
    <col min="7715" max="7715" width="6.25" bestFit="1" customWidth="1"/>
    <col min="7716" max="7716" width="8.375" customWidth="1"/>
    <col min="7717" max="7717" width="5.125" customWidth="1"/>
    <col min="7718" max="7720" width="7.625" bestFit="1" customWidth="1"/>
    <col min="7937" max="7937" width="38.875" customWidth="1"/>
    <col min="7938" max="7940" width="9.125" customWidth="1"/>
    <col min="7941" max="7941" width="8.25" customWidth="1"/>
    <col min="7942" max="7943" width="9.125" customWidth="1"/>
    <col min="7944" max="7944" width="10.75" customWidth="1"/>
    <col min="7945" max="7958" width="9.125" customWidth="1"/>
    <col min="7959" max="7959" width="11.75" customWidth="1"/>
    <col min="7970" max="7970" width="12.75" customWidth="1"/>
    <col min="7971" max="7971" width="6.25" bestFit="1" customWidth="1"/>
    <col min="7972" max="7972" width="8.375" customWidth="1"/>
    <col min="7973" max="7973" width="5.125" customWidth="1"/>
    <col min="7974" max="7976" width="7.625" bestFit="1" customWidth="1"/>
    <col min="8193" max="8193" width="38.875" customWidth="1"/>
    <col min="8194" max="8196" width="9.125" customWidth="1"/>
    <col min="8197" max="8197" width="8.25" customWidth="1"/>
    <col min="8198" max="8199" width="9.125" customWidth="1"/>
    <col min="8200" max="8200" width="10.75" customWidth="1"/>
    <col min="8201" max="8214" width="9.125" customWidth="1"/>
    <col min="8215" max="8215" width="11.75" customWidth="1"/>
    <col min="8226" max="8226" width="12.75" customWidth="1"/>
    <col min="8227" max="8227" width="6.25" bestFit="1" customWidth="1"/>
    <col min="8228" max="8228" width="8.375" customWidth="1"/>
    <col min="8229" max="8229" width="5.125" customWidth="1"/>
    <col min="8230" max="8232" width="7.625" bestFit="1" customWidth="1"/>
    <col min="8449" max="8449" width="38.875" customWidth="1"/>
    <col min="8450" max="8452" width="9.125" customWidth="1"/>
    <col min="8453" max="8453" width="8.25" customWidth="1"/>
    <col min="8454" max="8455" width="9.125" customWidth="1"/>
    <col min="8456" max="8456" width="10.75" customWidth="1"/>
    <col min="8457" max="8470" width="9.125" customWidth="1"/>
    <col min="8471" max="8471" width="11.75" customWidth="1"/>
    <col min="8482" max="8482" width="12.75" customWidth="1"/>
    <col min="8483" max="8483" width="6.25" bestFit="1" customWidth="1"/>
    <col min="8484" max="8484" width="8.375" customWidth="1"/>
    <col min="8485" max="8485" width="5.125" customWidth="1"/>
    <col min="8486" max="8488" width="7.625" bestFit="1" customWidth="1"/>
    <col min="8705" max="8705" width="38.875" customWidth="1"/>
    <col min="8706" max="8708" width="9.125" customWidth="1"/>
    <col min="8709" max="8709" width="8.25" customWidth="1"/>
    <col min="8710" max="8711" width="9.125" customWidth="1"/>
    <col min="8712" max="8712" width="10.75" customWidth="1"/>
    <col min="8713" max="8726" width="9.125" customWidth="1"/>
    <col min="8727" max="8727" width="11.75" customWidth="1"/>
    <col min="8738" max="8738" width="12.75" customWidth="1"/>
    <col min="8739" max="8739" width="6.25" bestFit="1" customWidth="1"/>
    <col min="8740" max="8740" width="8.375" customWidth="1"/>
    <col min="8741" max="8741" width="5.125" customWidth="1"/>
    <col min="8742" max="8744" width="7.625" bestFit="1" customWidth="1"/>
    <col min="8961" max="8961" width="38.875" customWidth="1"/>
    <col min="8962" max="8964" width="9.125" customWidth="1"/>
    <col min="8965" max="8965" width="8.25" customWidth="1"/>
    <col min="8966" max="8967" width="9.125" customWidth="1"/>
    <col min="8968" max="8968" width="10.75" customWidth="1"/>
    <col min="8969" max="8982" width="9.125" customWidth="1"/>
    <col min="8983" max="8983" width="11.75" customWidth="1"/>
    <col min="8994" max="8994" width="12.75" customWidth="1"/>
    <col min="8995" max="8995" width="6.25" bestFit="1" customWidth="1"/>
    <col min="8996" max="8996" width="8.375" customWidth="1"/>
    <col min="8997" max="8997" width="5.125" customWidth="1"/>
    <col min="8998" max="9000" width="7.625" bestFit="1" customWidth="1"/>
    <col min="9217" max="9217" width="38.875" customWidth="1"/>
    <col min="9218" max="9220" width="9.125" customWidth="1"/>
    <col min="9221" max="9221" width="8.25" customWidth="1"/>
    <col min="9222" max="9223" width="9.125" customWidth="1"/>
    <col min="9224" max="9224" width="10.75" customWidth="1"/>
    <col min="9225" max="9238" width="9.125" customWidth="1"/>
    <col min="9239" max="9239" width="11.75" customWidth="1"/>
    <col min="9250" max="9250" width="12.75" customWidth="1"/>
    <col min="9251" max="9251" width="6.25" bestFit="1" customWidth="1"/>
    <col min="9252" max="9252" width="8.375" customWidth="1"/>
    <col min="9253" max="9253" width="5.125" customWidth="1"/>
    <col min="9254" max="9256" width="7.625" bestFit="1" customWidth="1"/>
    <col min="9473" max="9473" width="38.875" customWidth="1"/>
    <col min="9474" max="9476" width="9.125" customWidth="1"/>
    <col min="9477" max="9477" width="8.25" customWidth="1"/>
    <col min="9478" max="9479" width="9.125" customWidth="1"/>
    <col min="9480" max="9480" width="10.75" customWidth="1"/>
    <col min="9481" max="9494" width="9.125" customWidth="1"/>
    <col min="9495" max="9495" width="11.75" customWidth="1"/>
    <col min="9506" max="9506" width="12.75" customWidth="1"/>
    <col min="9507" max="9507" width="6.25" bestFit="1" customWidth="1"/>
    <col min="9508" max="9508" width="8.375" customWidth="1"/>
    <col min="9509" max="9509" width="5.125" customWidth="1"/>
    <col min="9510" max="9512" width="7.625" bestFit="1" customWidth="1"/>
    <col min="9729" max="9729" width="38.875" customWidth="1"/>
    <col min="9730" max="9732" width="9.125" customWidth="1"/>
    <col min="9733" max="9733" width="8.25" customWidth="1"/>
    <col min="9734" max="9735" width="9.125" customWidth="1"/>
    <col min="9736" max="9736" width="10.75" customWidth="1"/>
    <col min="9737" max="9750" width="9.125" customWidth="1"/>
    <col min="9751" max="9751" width="11.75" customWidth="1"/>
    <col min="9762" max="9762" width="12.75" customWidth="1"/>
    <col min="9763" max="9763" width="6.25" bestFit="1" customWidth="1"/>
    <col min="9764" max="9764" width="8.375" customWidth="1"/>
    <col min="9765" max="9765" width="5.125" customWidth="1"/>
    <col min="9766" max="9768" width="7.625" bestFit="1" customWidth="1"/>
    <col min="9985" max="9985" width="38.875" customWidth="1"/>
    <col min="9986" max="9988" width="9.125" customWidth="1"/>
    <col min="9989" max="9989" width="8.25" customWidth="1"/>
    <col min="9990" max="9991" width="9.125" customWidth="1"/>
    <col min="9992" max="9992" width="10.75" customWidth="1"/>
    <col min="9993" max="10006" width="9.125" customWidth="1"/>
    <col min="10007" max="10007" width="11.75" customWidth="1"/>
    <col min="10018" max="10018" width="12.75" customWidth="1"/>
    <col min="10019" max="10019" width="6.25" bestFit="1" customWidth="1"/>
    <col min="10020" max="10020" width="8.375" customWidth="1"/>
    <col min="10021" max="10021" width="5.125" customWidth="1"/>
    <col min="10022" max="10024" width="7.625" bestFit="1" customWidth="1"/>
    <col min="10241" max="10241" width="38.875" customWidth="1"/>
    <col min="10242" max="10244" width="9.125" customWidth="1"/>
    <col min="10245" max="10245" width="8.25" customWidth="1"/>
    <col min="10246" max="10247" width="9.125" customWidth="1"/>
    <col min="10248" max="10248" width="10.75" customWidth="1"/>
    <col min="10249" max="10262" width="9.125" customWidth="1"/>
    <col min="10263" max="10263" width="11.75" customWidth="1"/>
    <col min="10274" max="10274" width="12.75" customWidth="1"/>
    <col min="10275" max="10275" width="6.25" bestFit="1" customWidth="1"/>
    <col min="10276" max="10276" width="8.375" customWidth="1"/>
    <col min="10277" max="10277" width="5.125" customWidth="1"/>
    <col min="10278" max="10280" width="7.625" bestFit="1" customWidth="1"/>
    <col min="10497" max="10497" width="38.875" customWidth="1"/>
    <col min="10498" max="10500" width="9.125" customWidth="1"/>
    <col min="10501" max="10501" width="8.25" customWidth="1"/>
    <col min="10502" max="10503" width="9.125" customWidth="1"/>
    <col min="10504" max="10504" width="10.75" customWidth="1"/>
    <col min="10505" max="10518" width="9.125" customWidth="1"/>
    <col min="10519" max="10519" width="11.75" customWidth="1"/>
    <col min="10530" max="10530" width="12.75" customWidth="1"/>
    <col min="10531" max="10531" width="6.25" bestFit="1" customWidth="1"/>
    <col min="10532" max="10532" width="8.375" customWidth="1"/>
    <col min="10533" max="10533" width="5.125" customWidth="1"/>
    <col min="10534" max="10536" width="7.625" bestFit="1" customWidth="1"/>
    <col min="10753" max="10753" width="38.875" customWidth="1"/>
    <col min="10754" max="10756" width="9.125" customWidth="1"/>
    <col min="10757" max="10757" width="8.25" customWidth="1"/>
    <col min="10758" max="10759" width="9.125" customWidth="1"/>
    <col min="10760" max="10760" width="10.75" customWidth="1"/>
    <col min="10761" max="10774" width="9.125" customWidth="1"/>
    <col min="10775" max="10775" width="11.75" customWidth="1"/>
    <col min="10786" max="10786" width="12.75" customWidth="1"/>
    <col min="10787" max="10787" width="6.25" bestFit="1" customWidth="1"/>
    <col min="10788" max="10788" width="8.375" customWidth="1"/>
    <col min="10789" max="10789" width="5.125" customWidth="1"/>
    <col min="10790" max="10792" width="7.625" bestFit="1" customWidth="1"/>
    <col min="11009" max="11009" width="38.875" customWidth="1"/>
    <col min="11010" max="11012" width="9.125" customWidth="1"/>
    <col min="11013" max="11013" width="8.25" customWidth="1"/>
    <col min="11014" max="11015" width="9.125" customWidth="1"/>
    <col min="11016" max="11016" width="10.75" customWidth="1"/>
    <col min="11017" max="11030" width="9.125" customWidth="1"/>
    <col min="11031" max="11031" width="11.75" customWidth="1"/>
    <col min="11042" max="11042" width="12.75" customWidth="1"/>
    <col min="11043" max="11043" width="6.25" bestFit="1" customWidth="1"/>
    <col min="11044" max="11044" width="8.375" customWidth="1"/>
    <col min="11045" max="11045" width="5.125" customWidth="1"/>
    <col min="11046" max="11048" width="7.625" bestFit="1" customWidth="1"/>
    <col min="11265" max="11265" width="38.875" customWidth="1"/>
    <col min="11266" max="11268" width="9.125" customWidth="1"/>
    <col min="11269" max="11269" width="8.25" customWidth="1"/>
    <col min="11270" max="11271" width="9.125" customWidth="1"/>
    <col min="11272" max="11272" width="10.75" customWidth="1"/>
    <col min="11273" max="11286" width="9.125" customWidth="1"/>
    <col min="11287" max="11287" width="11.75" customWidth="1"/>
    <col min="11298" max="11298" width="12.75" customWidth="1"/>
    <col min="11299" max="11299" width="6.25" bestFit="1" customWidth="1"/>
    <col min="11300" max="11300" width="8.375" customWidth="1"/>
    <col min="11301" max="11301" width="5.125" customWidth="1"/>
    <col min="11302" max="11304" width="7.625" bestFit="1" customWidth="1"/>
    <col min="11521" max="11521" width="38.875" customWidth="1"/>
    <col min="11522" max="11524" width="9.125" customWidth="1"/>
    <col min="11525" max="11525" width="8.25" customWidth="1"/>
    <col min="11526" max="11527" width="9.125" customWidth="1"/>
    <col min="11528" max="11528" width="10.75" customWidth="1"/>
    <col min="11529" max="11542" width="9.125" customWidth="1"/>
    <col min="11543" max="11543" width="11.75" customWidth="1"/>
    <col min="11554" max="11554" width="12.75" customWidth="1"/>
    <col min="11555" max="11555" width="6.25" bestFit="1" customWidth="1"/>
    <col min="11556" max="11556" width="8.375" customWidth="1"/>
    <col min="11557" max="11557" width="5.125" customWidth="1"/>
    <col min="11558" max="11560" width="7.625" bestFit="1" customWidth="1"/>
    <col min="11777" max="11777" width="38.875" customWidth="1"/>
    <col min="11778" max="11780" width="9.125" customWidth="1"/>
    <col min="11781" max="11781" width="8.25" customWidth="1"/>
    <col min="11782" max="11783" width="9.125" customWidth="1"/>
    <col min="11784" max="11784" width="10.75" customWidth="1"/>
    <col min="11785" max="11798" width="9.125" customWidth="1"/>
    <col min="11799" max="11799" width="11.75" customWidth="1"/>
    <col min="11810" max="11810" width="12.75" customWidth="1"/>
    <col min="11811" max="11811" width="6.25" bestFit="1" customWidth="1"/>
    <col min="11812" max="11812" width="8.375" customWidth="1"/>
    <col min="11813" max="11813" width="5.125" customWidth="1"/>
    <col min="11814" max="11816" width="7.625" bestFit="1" customWidth="1"/>
    <col min="12033" max="12033" width="38.875" customWidth="1"/>
    <col min="12034" max="12036" width="9.125" customWidth="1"/>
    <col min="12037" max="12037" width="8.25" customWidth="1"/>
    <col min="12038" max="12039" width="9.125" customWidth="1"/>
    <col min="12040" max="12040" width="10.75" customWidth="1"/>
    <col min="12041" max="12054" width="9.125" customWidth="1"/>
    <col min="12055" max="12055" width="11.75" customWidth="1"/>
    <col min="12066" max="12066" width="12.75" customWidth="1"/>
    <col min="12067" max="12067" width="6.25" bestFit="1" customWidth="1"/>
    <col min="12068" max="12068" width="8.375" customWidth="1"/>
    <col min="12069" max="12069" width="5.125" customWidth="1"/>
    <col min="12070" max="12072" width="7.625" bestFit="1" customWidth="1"/>
    <col min="12289" max="12289" width="38.875" customWidth="1"/>
    <col min="12290" max="12292" width="9.125" customWidth="1"/>
    <col min="12293" max="12293" width="8.25" customWidth="1"/>
    <col min="12294" max="12295" width="9.125" customWidth="1"/>
    <col min="12296" max="12296" width="10.75" customWidth="1"/>
    <col min="12297" max="12310" width="9.125" customWidth="1"/>
    <col min="12311" max="12311" width="11.75" customWidth="1"/>
    <col min="12322" max="12322" width="12.75" customWidth="1"/>
    <col min="12323" max="12323" width="6.25" bestFit="1" customWidth="1"/>
    <col min="12324" max="12324" width="8.375" customWidth="1"/>
    <col min="12325" max="12325" width="5.125" customWidth="1"/>
    <col min="12326" max="12328" width="7.625" bestFit="1" customWidth="1"/>
    <col min="12545" max="12545" width="38.875" customWidth="1"/>
    <col min="12546" max="12548" width="9.125" customWidth="1"/>
    <col min="12549" max="12549" width="8.25" customWidth="1"/>
    <col min="12550" max="12551" width="9.125" customWidth="1"/>
    <col min="12552" max="12552" width="10.75" customWidth="1"/>
    <col min="12553" max="12566" width="9.125" customWidth="1"/>
    <col min="12567" max="12567" width="11.75" customWidth="1"/>
    <col min="12578" max="12578" width="12.75" customWidth="1"/>
    <col min="12579" max="12579" width="6.25" bestFit="1" customWidth="1"/>
    <col min="12580" max="12580" width="8.375" customWidth="1"/>
    <col min="12581" max="12581" width="5.125" customWidth="1"/>
    <col min="12582" max="12584" width="7.625" bestFit="1" customWidth="1"/>
    <col min="12801" max="12801" width="38.875" customWidth="1"/>
    <col min="12802" max="12804" width="9.125" customWidth="1"/>
    <col min="12805" max="12805" width="8.25" customWidth="1"/>
    <col min="12806" max="12807" width="9.125" customWidth="1"/>
    <col min="12808" max="12808" width="10.75" customWidth="1"/>
    <col min="12809" max="12822" width="9.125" customWidth="1"/>
    <col min="12823" max="12823" width="11.75" customWidth="1"/>
    <col min="12834" max="12834" width="12.75" customWidth="1"/>
    <col min="12835" max="12835" width="6.25" bestFit="1" customWidth="1"/>
    <col min="12836" max="12836" width="8.375" customWidth="1"/>
    <col min="12837" max="12837" width="5.125" customWidth="1"/>
    <col min="12838" max="12840" width="7.625" bestFit="1" customWidth="1"/>
    <col min="13057" max="13057" width="38.875" customWidth="1"/>
    <col min="13058" max="13060" width="9.125" customWidth="1"/>
    <col min="13061" max="13061" width="8.25" customWidth="1"/>
    <col min="13062" max="13063" width="9.125" customWidth="1"/>
    <col min="13064" max="13064" width="10.75" customWidth="1"/>
    <col min="13065" max="13078" width="9.125" customWidth="1"/>
    <col min="13079" max="13079" width="11.75" customWidth="1"/>
    <col min="13090" max="13090" width="12.75" customWidth="1"/>
    <col min="13091" max="13091" width="6.25" bestFit="1" customWidth="1"/>
    <col min="13092" max="13092" width="8.375" customWidth="1"/>
    <col min="13093" max="13093" width="5.125" customWidth="1"/>
    <col min="13094" max="13096" width="7.625" bestFit="1" customWidth="1"/>
    <col min="13313" max="13313" width="38.875" customWidth="1"/>
    <col min="13314" max="13316" width="9.125" customWidth="1"/>
    <col min="13317" max="13317" width="8.25" customWidth="1"/>
    <col min="13318" max="13319" width="9.125" customWidth="1"/>
    <col min="13320" max="13320" width="10.75" customWidth="1"/>
    <col min="13321" max="13334" width="9.125" customWidth="1"/>
    <col min="13335" max="13335" width="11.75" customWidth="1"/>
    <col min="13346" max="13346" width="12.75" customWidth="1"/>
    <col min="13347" max="13347" width="6.25" bestFit="1" customWidth="1"/>
    <col min="13348" max="13348" width="8.375" customWidth="1"/>
    <col min="13349" max="13349" width="5.125" customWidth="1"/>
    <col min="13350" max="13352" width="7.625" bestFit="1" customWidth="1"/>
    <col min="13569" max="13569" width="38.875" customWidth="1"/>
    <col min="13570" max="13572" width="9.125" customWidth="1"/>
    <col min="13573" max="13573" width="8.25" customWidth="1"/>
    <col min="13574" max="13575" width="9.125" customWidth="1"/>
    <col min="13576" max="13576" width="10.75" customWidth="1"/>
    <col min="13577" max="13590" width="9.125" customWidth="1"/>
    <col min="13591" max="13591" width="11.75" customWidth="1"/>
    <col min="13602" max="13602" width="12.75" customWidth="1"/>
    <col min="13603" max="13603" width="6.25" bestFit="1" customWidth="1"/>
    <col min="13604" max="13604" width="8.375" customWidth="1"/>
    <col min="13605" max="13605" width="5.125" customWidth="1"/>
    <col min="13606" max="13608" width="7.625" bestFit="1" customWidth="1"/>
    <col min="13825" max="13825" width="38.875" customWidth="1"/>
    <col min="13826" max="13828" width="9.125" customWidth="1"/>
    <col min="13829" max="13829" width="8.25" customWidth="1"/>
    <col min="13830" max="13831" width="9.125" customWidth="1"/>
    <col min="13832" max="13832" width="10.75" customWidth="1"/>
    <col min="13833" max="13846" width="9.125" customWidth="1"/>
    <col min="13847" max="13847" width="11.75" customWidth="1"/>
    <col min="13858" max="13858" width="12.75" customWidth="1"/>
    <col min="13859" max="13859" width="6.25" bestFit="1" customWidth="1"/>
    <col min="13860" max="13860" width="8.375" customWidth="1"/>
    <col min="13861" max="13861" width="5.125" customWidth="1"/>
    <col min="13862" max="13864" width="7.625" bestFit="1" customWidth="1"/>
    <col min="14081" max="14081" width="38.875" customWidth="1"/>
    <col min="14082" max="14084" width="9.125" customWidth="1"/>
    <col min="14085" max="14085" width="8.25" customWidth="1"/>
    <col min="14086" max="14087" width="9.125" customWidth="1"/>
    <col min="14088" max="14088" width="10.75" customWidth="1"/>
    <col min="14089" max="14102" width="9.125" customWidth="1"/>
    <col min="14103" max="14103" width="11.75" customWidth="1"/>
    <col min="14114" max="14114" width="12.75" customWidth="1"/>
    <col min="14115" max="14115" width="6.25" bestFit="1" customWidth="1"/>
    <col min="14116" max="14116" width="8.375" customWidth="1"/>
    <col min="14117" max="14117" width="5.125" customWidth="1"/>
    <col min="14118" max="14120" width="7.625" bestFit="1" customWidth="1"/>
    <col min="14337" max="14337" width="38.875" customWidth="1"/>
    <col min="14338" max="14340" width="9.125" customWidth="1"/>
    <col min="14341" max="14341" width="8.25" customWidth="1"/>
    <col min="14342" max="14343" width="9.125" customWidth="1"/>
    <col min="14344" max="14344" width="10.75" customWidth="1"/>
    <col min="14345" max="14358" width="9.125" customWidth="1"/>
    <col min="14359" max="14359" width="11.75" customWidth="1"/>
    <col min="14370" max="14370" width="12.75" customWidth="1"/>
    <col min="14371" max="14371" width="6.25" bestFit="1" customWidth="1"/>
    <col min="14372" max="14372" width="8.375" customWidth="1"/>
    <col min="14373" max="14373" width="5.125" customWidth="1"/>
    <col min="14374" max="14376" width="7.625" bestFit="1" customWidth="1"/>
    <col min="14593" max="14593" width="38.875" customWidth="1"/>
    <col min="14594" max="14596" width="9.125" customWidth="1"/>
    <col min="14597" max="14597" width="8.25" customWidth="1"/>
    <col min="14598" max="14599" width="9.125" customWidth="1"/>
    <col min="14600" max="14600" width="10.75" customWidth="1"/>
    <col min="14601" max="14614" width="9.125" customWidth="1"/>
    <col min="14615" max="14615" width="11.75" customWidth="1"/>
    <col min="14626" max="14626" width="12.75" customWidth="1"/>
    <col min="14627" max="14627" width="6.25" bestFit="1" customWidth="1"/>
    <col min="14628" max="14628" width="8.375" customWidth="1"/>
    <col min="14629" max="14629" width="5.125" customWidth="1"/>
    <col min="14630" max="14632" width="7.625" bestFit="1" customWidth="1"/>
    <col min="14849" max="14849" width="38.875" customWidth="1"/>
    <col min="14850" max="14852" width="9.125" customWidth="1"/>
    <col min="14853" max="14853" width="8.25" customWidth="1"/>
    <col min="14854" max="14855" width="9.125" customWidth="1"/>
    <col min="14856" max="14856" width="10.75" customWidth="1"/>
    <col min="14857" max="14870" width="9.125" customWidth="1"/>
    <col min="14871" max="14871" width="11.75" customWidth="1"/>
    <col min="14882" max="14882" width="12.75" customWidth="1"/>
    <col min="14883" max="14883" width="6.25" bestFit="1" customWidth="1"/>
    <col min="14884" max="14884" width="8.375" customWidth="1"/>
    <col min="14885" max="14885" width="5.125" customWidth="1"/>
    <col min="14886" max="14888" width="7.625" bestFit="1" customWidth="1"/>
    <col min="15105" max="15105" width="38.875" customWidth="1"/>
    <col min="15106" max="15108" width="9.125" customWidth="1"/>
    <col min="15109" max="15109" width="8.25" customWidth="1"/>
    <col min="15110" max="15111" width="9.125" customWidth="1"/>
    <col min="15112" max="15112" width="10.75" customWidth="1"/>
    <col min="15113" max="15126" width="9.125" customWidth="1"/>
    <col min="15127" max="15127" width="11.75" customWidth="1"/>
    <col min="15138" max="15138" width="12.75" customWidth="1"/>
    <col min="15139" max="15139" width="6.25" bestFit="1" customWidth="1"/>
    <col min="15140" max="15140" width="8.375" customWidth="1"/>
    <col min="15141" max="15141" width="5.125" customWidth="1"/>
    <col min="15142" max="15144" width="7.625" bestFit="1" customWidth="1"/>
    <col min="15361" max="15361" width="38.875" customWidth="1"/>
    <col min="15362" max="15364" width="9.125" customWidth="1"/>
    <col min="15365" max="15365" width="8.25" customWidth="1"/>
    <col min="15366" max="15367" width="9.125" customWidth="1"/>
    <col min="15368" max="15368" width="10.75" customWidth="1"/>
    <col min="15369" max="15382" width="9.125" customWidth="1"/>
    <col min="15383" max="15383" width="11.75" customWidth="1"/>
    <col min="15394" max="15394" width="12.75" customWidth="1"/>
    <col min="15395" max="15395" width="6.25" bestFit="1" customWidth="1"/>
    <col min="15396" max="15396" width="8.375" customWidth="1"/>
    <col min="15397" max="15397" width="5.125" customWidth="1"/>
    <col min="15398" max="15400" width="7.625" bestFit="1" customWidth="1"/>
    <col min="15617" max="15617" width="38.875" customWidth="1"/>
    <col min="15618" max="15620" width="9.125" customWidth="1"/>
    <col min="15621" max="15621" width="8.25" customWidth="1"/>
    <col min="15622" max="15623" width="9.125" customWidth="1"/>
    <col min="15624" max="15624" width="10.75" customWidth="1"/>
    <col min="15625" max="15638" width="9.125" customWidth="1"/>
    <col min="15639" max="15639" width="11.75" customWidth="1"/>
    <col min="15650" max="15650" width="12.75" customWidth="1"/>
    <col min="15651" max="15651" width="6.25" bestFit="1" customWidth="1"/>
    <col min="15652" max="15652" width="8.375" customWidth="1"/>
    <col min="15653" max="15653" width="5.125" customWidth="1"/>
    <col min="15654" max="15656" width="7.625" bestFit="1" customWidth="1"/>
    <col min="15873" max="15873" width="38.875" customWidth="1"/>
    <col min="15874" max="15876" width="9.125" customWidth="1"/>
    <col min="15877" max="15877" width="8.25" customWidth="1"/>
    <col min="15878" max="15879" width="9.125" customWidth="1"/>
    <col min="15880" max="15880" width="10.75" customWidth="1"/>
    <col min="15881" max="15894" width="9.125" customWidth="1"/>
    <col min="15895" max="15895" width="11.75" customWidth="1"/>
    <col min="15906" max="15906" width="12.75" customWidth="1"/>
    <col min="15907" max="15907" width="6.25" bestFit="1" customWidth="1"/>
    <col min="15908" max="15908" width="8.375" customWidth="1"/>
    <col min="15909" max="15909" width="5.125" customWidth="1"/>
    <col min="15910" max="15912" width="7.625" bestFit="1" customWidth="1"/>
    <col min="16129" max="16129" width="38.875" customWidth="1"/>
    <col min="16130" max="16132" width="9.125" customWidth="1"/>
    <col min="16133" max="16133" width="8.25" customWidth="1"/>
    <col min="16134" max="16135" width="9.125" customWidth="1"/>
    <col min="16136" max="16136" width="10.75" customWidth="1"/>
    <col min="16137" max="16150" width="9.125" customWidth="1"/>
    <col min="16151" max="16151" width="11.75" customWidth="1"/>
    <col min="16162" max="16162" width="12.75" customWidth="1"/>
    <col min="16163" max="16163" width="6.25" bestFit="1" customWidth="1"/>
    <col min="16164" max="16164" width="8.375" customWidth="1"/>
    <col min="16165" max="16165" width="5.125" customWidth="1"/>
    <col min="16166" max="16168" width="7.625" bestFit="1" customWidth="1"/>
  </cols>
  <sheetData>
    <row r="1" spans="1:34" ht="18" x14ac:dyDescent="0.25">
      <c r="A1" s="72" t="s">
        <v>112</v>
      </c>
    </row>
    <row r="2" spans="1:34" ht="18" x14ac:dyDescent="0.25">
      <c r="A2" s="72" t="s">
        <v>204</v>
      </c>
    </row>
    <row r="3" spans="1:34" ht="15.75" x14ac:dyDescent="0.25">
      <c r="A3" s="73" t="s">
        <v>205</v>
      </c>
    </row>
    <row r="4" spans="1:34" x14ac:dyDescent="0.25">
      <c r="A4" s="74"/>
      <c r="AC4" s="68"/>
      <c r="AE4" s="69"/>
      <c r="AF4" s="69"/>
      <c r="AG4" s="69"/>
    </row>
    <row r="5" spans="1:34" ht="16.5" thickBot="1" x14ac:dyDescent="0.3">
      <c r="A5" s="75" t="s">
        <v>115</v>
      </c>
      <c r="G5" s="75" t="s">
        <v>116</v>
      </c>
      <c r="W5" s="75" t="s">
        <v>117</v>
      </c>
      <c r="X5" s="76"/>
      <c r="Y5" s="76"/>
      <c r="Z5" s="76"/>
      <c r="AA5" s="76"/>
      <c r="AC5" s="68"/>
      <c r="AE5" s="69"/>
      <c r="AF5" s="69"/>
      <c r="AG5" s="69"/>
    </row>
    <row r="6" spans="1:34" x14ac:dyDescent="0.25">
      <c r="A6" s="77"/>
      <c r="B6" s="78" t="s">
        <v>118</v>
      </c>
      <c r="C6" s="9"/>
      <c r="D6" s="9"/>
      <c r="E6" s="11"/>
      <c r="G6" s="79"/>
      <c r="H6" s="78" t="s">
        <v>119</v>
      </c>
      <c r="I6" s="9"/>
      <c r="J6" s="9"/>
      <c r="K6" s="9"/>
      <c r="L6" s="9"/>
      <c r="M6" s="9"/>
      <c r="N6" s="78" t="s">
        <v>120</v>
      </c>
      <c r="O6" s="9"/>
      <c r="P6" s="9"/>
      <c r="Q6" s="9"/>
      <c r="R6" s="9"/>
      <c r="S6" s="9"/>
      <c r="T6" s="9"/>
      <c r="U6" s="11"/>
      <c r="W6" s="80"/>
      <c r="X6" s="9"/>
      <c r="Y6" s="9"/>
      <c r="Z6" s="9"/>
      <c r="AA6" s="9"/>
      <c r="AB6" s="9"/>
      <c r="AC6" s="52"/>
      <c r="AD6" s="9"/>
      <c r="AE6" s="81"/>
      <c r="AF6" s="81"/>
      <c r="AG6" s="81"/>
      <c r="AH6" s="11"/>
    </row>
    <row r="7" spans="1:34" ht="15.75" thickBot="1" x14ac:dyDescent="0.3">
      <c r="A7" s="12"/>
      <c r="B7" s="13"/>
      <c r="C7" s="14"/>
      <c r="D7" s="14"/>
      <c r="E7" s="15"/>
      <c r="F7" s="14"/>
      <c r="G7" s="12"/>
      <c r="H7" s="82">
        <v>2</v>
      </c>
      <c r="I7" s="82">
        <v>5</v>
      </c>
      <c r="J7" s="82">
        <v>10</v>
      </c>
      <c r="K7" s="82">
        <v>30</v>
      </c>
      <c r="L7" s="83"/>
      <c r="M7" s="14"/>
      <c r="N7" s="84"/>
      <c r="O7" s="14"/>
      <c r="P7" s="14"/>
      <c r="Q7" s="14"/>
      <c r="R7" s="14"/>
      <c r="S7" s="14"/>
      <c r="T7" s="14"/>
      <c r="U7" s="15"/>
      <c r="V7" s="14"/>
      <c r="W7" s="85" t="s">
        <v>121</v>
      </c>
      <c r="X7" s="14"/>
      <c r="Y7" s="14"/>
      <c r="Z7" s="14"/>
      <c r="AA7" s="14"/>
      <c r="AB7" s="14"/>
      <c r="AC7" s="14"/>
      <c r="AD7" s="86" t="s">
        <v>122</v>
      </c>
      <c r="AE7" s="87"/>
      <c r="AF7" s="87"/>
      <c r="AG7" s="87"/>
      <c r="AH7" s="15"/>
    </row>
    <row r="8" spans="1:34" ht="15.75" thickBot="1" x14ac:dyDescent="0.3">
      <c r="A8" s="12"/>
      <c r="B8" s="14"/>
      <c r="C8" s="13" t="s">
        <v>123</v>
      </c>
      <c r="D8" s="14"/>
      <c r="E8" s="15"/>
      <c r="F8" s="14"/>
      <c r="G8" s="17" t="s">
        <v>16</v>
      </c>
      <c r="H8" s="88">
        <v>0.5</v>
      </c>
      <c r="I8" s="89">
        <v>0.4</v>
      </c>
      <c r="J8" s="89">
        <v>0.1</v>
      </c>
      <c r="K8" s="90">
        <v>0</v>
      </c>
      <c r="L8" s="20"/>
      <c r="M8" s="14"/>
      <c r="N8" s="91">
        <v>1E-3</v>
      </c>
      <c r="O8" s="14"/>
      <c r="P8" s="14"/>
      <c r="Q8" s="14"/>
      <c r="R8" s="14"/>
      <c r="S8" s="14"/>
      <c r="T8" s="14"/>
      <c r="U8" s="15"/>
      <c r="V8" s="14"/>
      <c r="W8" s="92" t="s">
        <v>124</v>
      </c>
      <c r="X8" s="14"/>
      <c r="Y8" s="14"/>
      <c r="Z8" s="14"/>
      <c r="AA8" s="14"/>
      <c r="AB8" s="14"/>
      <c r="AC8" s="14"/>
      <c r="AD8" s="84" t="s">
        <v>124</v>
      </c>
      <c r="AE8" s="14"/>
      <c r="AF8" s="14"/>
      <c r="AG8" s="14"/>
      <c r="AH8" s="15"/>
    </row>
    <row r="9" spans="1:34" ht="15.75" thickBot="1" x14ac:dyDescent="0.3">
      <c r="A9" s="12"/>
      <c r="B9" s="93" t="s">
        <v>20</v>
      </c>
      <c r="C9" s="93" t="s">
        <v>21</v>
      </c>
      <c r="D9" s="93" t="s">
        <v>22</v>
      </c>
      <c r="E9" s="94" t="s">
        <v>23</v>
      </c>
      <c r="F9" s="14"/>
      <c r="G9" s="17" t="s">
        <v>17</v>
      </c>
      <c r="H9" s="95">
        <v>0.3</v>
      </c>
      <c r="I9" s="96">
        <v>0.3</v>
      </c>
      <c r="J9" s="96">
        <v>0.35</v>
      </c>
      <c r="K9" s="97">
        <v>0.05</v>
      </c>
      <c r="L9" s="20"/>
      <c r="M9" s="14"/>
      <c r="N9" s="14"/>
      <c r="O9" s="14"/>
      <c r="P9" s="14"/>
      <c r="Q9" s="14"/>
      <c r="R9" s="14"/>
      <c r="S9" s="14"/>
      <c r="T9" s="14"/>
      <c r="U9" s="15"/>
      <c r="V9" s="14"/>
      <c r="W9" s="12"/>
      <c r="X9" s="14"/>
      <c r="Y9" s="98" t="s">
        <v>125</v>
      </c>
      <c r="Z9" s="14"/>
      <c r="AA9" s="14"/>
      <c r="AB9" s="14"/>
      <c r="AC9" s="14"/>
      <c r="AD9" s="14"/>
      <c r="AE9" s="14"/>
      <c r="AF9" s="14"/>
      <c r="AG9" s="14"/>
      <c r="AH9" s="15"/>
    </row>
    <row r="10" spans="1:34" ht="15.75" thickBot="1" x14ac:dyDescent="0.3">
      <c r="A10" s="99" t="s">
        <v>126</v>
      </c>
      <c r="B10" s="100">
        <f>SUMPRODUCT(H8:K8,X32:AA32)/10000</f>
        <v>2.5863512843467312E-2</v>
      </c>
      <c r="C10" s="100">
        <f>SUMPRODUCT(H9:K9,X32:AA32)/10000</f>
        <v>3.1298355966696528E-2</v>
      </c>
      <c r="D10" s="100">
        <f>SUMPRODUCT(H10:K10,X32:AA32)/10000</f>
        <v>3.7198148825172805E-2</v>
      </c>
      <c r="E10" s="53">
        <f>SUMPRODUCT(H11:K11,X32:AA32)/10000</f>
        <v>4.3562891418896139E-2</v>
      </c>
      <c r="F10" s="22"/>
      <c r="G10" s="17" t="s">
        <v>18</v>
      </c>
      <c r="H10" s="95">
        <v>0.15</v>
      </c>
      <c r="I10" s="96">
        <v>0.2</v>
      </c>
      <c r="J10" s="96">
        <v>0.45</v>
      </c>
      <c r="K10" s="97">
        <v>0.2</v>
      </c>
      <c r="L10" s="20"/>
      <c r="M10" s="14"/>
      <c r="N10" s="22"/>
      <c r="O10" s="22"/>
      <c r="P10" s="14"/>
      <c r="Q10" s="14"/>
      <c r="R10" s="14"/>
      <c r="S10" s="22"/>
      <c r="T10" s="22"/>
      <c r="U10" s="40"/>
      <c r="V10" s="22"/>
      <c r="W10" s="17" t="s">
        <v>127</v>
      </c>
      <c r="X10" s="101">
        <v>2</v>
      </c>
      <c r="Y10" s="101">
        <v>5</v>
      </c>
      <c r="Z10" s="101">
        <v>10</v>
      </c>
      <c r="AA10" s="101">
        <v>30</v>
      </c>
      <c r="AB10" s="14"/>
      <c r="AC10" s="14"/>
      <c r="AD10" s="102" t="s">
        <v>127</v>
      </c>
      <c r="AE10" s="103">
        <v>2</v>
      </c>
      <c r="AF10" s="103">
        <v>5</v>
      </c>
      <c r="AG10" s="103" t="s">
        <v>128</v>
      </c>
      <c r="AH10" s="15"/>
    </row>
    <row r="11" spans="1:34" ht="15" customHeight="1" thickBot="1" x14ac:dyDescent="0.3">
      <c r="A11" s="99" t="s">
        <v>129</v>
      </c>
      <c r="B11" s="104">
        <f>$N8+AD39</f>
        <v>3.6747454975664447E-3</v>
      </c>
      <c r="C11" s="104">
        <f>$N8+AE39</f>
        <v>3.9680537988903385E-3</v>
      </c>
      <c r="D11" s="104">
        <f>$N8+AF39</f>
        <v>4.1985000436063225E-3</v>
      </c>
      <c r="E11" s="105">
        <f>$N8+AG39</f>
        <v>4.3660842317143952E-3</v>
      </c>
      <c r="F11" s="22"/>
      <c r="G11" s="21" t="s">
        <v>19</v>
      </c>
      <c r="H11" s="106">
        <v>0.05</v>
      </c>
      <c r="I11" s="107">
        <v>0.1</v>
      </c>
      <c r="J11" s="107">
        <v>0.4</v>
      </c>
      <c r="K11" s="108">
        <v>0.45</v>
      </c>
      <c r="L11" s="20"/>
      <c r="M11" s="14"/>
      <c r="N11" s="14"/>
      <c r="O11" s="14"/>
      <c r="P11" s="22"/>
      <c r="Q11" s="22"/>
      <c r="R11" s="22"/>
      <c r="S11" s="22"/>
      <c r="T11" s="22"/>
      <c r="U11" s="40"/>
      <c r="V11" s="22"/>
      <c r="W11" s="109" t="s">
        <v>130</v>
      </c>
      <c r="X11" s="110">
        <f>X39*$I21</f>
        <v>4.1911290322580657</v>
      </c>
      <c r="Y11" s="110">
        <f t="shared" ref="X11:AA26" si="0">Y39*$I21</f>
        <v>7.9209677419354838</v>
      </c>
      <c r="Z11" s="110">
        <f t="shared" si="0"/>
        <v>10.952419354838707</v>
      </c>
      <c r="AA11" s="110">
        <f t="shared" si="0"/>
        <v>14.803225806451611</v>
      </c>
      <c r="AB11" s="14"/>
      <c r="AC11" s="14"/>
      <c r="AD11" s="111" t="s">
        <v>130</v>
      </c>
      <c r="AE11" s="112"/>
      <c r="AF11" s="112"/>
      <c r="AG11" s="112"/>
      <c r="AH11" s="15"/>
    </row>
    <row r="12" spans="1:34" ht="15.75" thickBot="1" x14ac:dyDescent="0.3">
      <c r="A12" s="99" t="s">
        <v>131</v>
      </c>
      <c r="B12" s="113">
        <f>B10-B11</f>
        <v>2.2188767345900869E-2</v>
      </c>
      <c r="C12" s="113">
        <f>C10-C11</f>
        <v>2.733030216780619E-2</v>
      </c>
      <c r="D12" s="113">
        <f>D10-D11</f>
        <v>3.2999648781566485E-2</v>
      </c>
      <c r="E12" s="114">
        <f>E10-E11</f>
        <v>3.9196807187181743E-2</v>
      </c>
      <c r="G12" s="12"/>
      <c r="H12" s="115" t="s">
        <v>132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W12" s="12" t="s">
        <v>133</v>
      </c>
      <c r="X12" s="110">
        <f t="shared" si="0"/>
        <v>6.2261290322580658</v>
      </c>
      <c r="Y12" s="110">
        <f t="shared" si="0"/>
        <v>11.174342741935483</v>
      </c>
      <c r="Z12" s="110">
        <f t="shared" si="0"/>
        <v>15.771162410394261</v>
      </c>
      <c r="AA12" s="110">
        <f t="shared" si="0"/>
        <v>23.171204973118279</v>
      </c>
      <c r="AB12" s="14"/>
      <c r="AC12" s="14"/>
      <c r="AD12" s="14" t="s">
        <v>134</v>
      </c>
      <c r="AE12" s="112">
        <f t="shared" ref="AE12:AG27" si="1">R22*$I22</f>
        <v>1.8002233260415248E-2</v>
      </c>
      <c r="AF12" s="112">
        <f t="shared" si="1"/>
        <v>5.6758165166446085E-2</v>
      </c>
      <c r="AG12" s="112">
        <f t="shared" si="1"/>
        <v>8.6770174232388086E-2</v>
      </c>
      <c r="AH12" s="15"/>
    </row>
    <row r="13" spans="1:34" ht="15.75" thickBot="1" x14ac:dyDescent="0.3">
      <c r="A13" s="99" t="s">
        <v>135</v>
      </c>
      <c r="B13" s="116">
        <f>ROUND(B12*400,0)/400</f>
        <v>2.2499999999999999E-2</v>
      </c>
      <c r="C13" s="116">
        <f>ROUND(C12*400,0)/400</f>
        <v>2.75E-2</v>
      </c>
      <c r="D13" s="116">
        <f>ROUND(D12*400,0)/400</f>
        <v>3.2500000000000001E-2</v>
      </c>
      <c r="E13" s="117">
        <f>ROUND(E12*400,0)/400</f>
        <v>0.04</v>
      </c>
      <c r="G13" s="12"/>
      <c r="H13" s="14"/>
      <c r="I13" s="14"/>
      <c r="J13" s="14"/>
      <c r="K13" s="86"/>
      <c r="L13" s="14"/>
      <c r="M13" s="14"/>
      <c r="N13" s="14"/>
      <c r="O13" s="14"/>
      <c r="P13" s="14"/>
      <c r="Q13" s="14"/>
      <c r="R13" s="14"/>
      <c r="S13" s="14"/>
      <c r="T13" s="14"/>
      <c r="U13" s="15"/>
      <c r="W13" s="12" t="s">
        <v>136</v>
      </c>
      <c r="X13" s="110">
        <f t="shared" si="0"/>
        <v>6.9416290322580654</v>
      </c>
      <c r="Y13" s="110">
        <f t="shared" si="0"/>
        <v>11.962967741935485</v>
      </c>
      <c r="Z13" s="110">
        <f t="shared" si="0"/>
        <v>16.723044354838706</v>
      </c>
      <c r="AA13" s="110">
        <f t="shared" si="0"/>
        <v>24.375100806451613</v>
      </c>
      <c r="AB13" s="14"/>
      <c r="AC13" s="14"/>
      <c r="AD13" s="14" t="s">
        <v>137</v>
      </c>
      <c r="AE13" s="112">
        <f t="shared" si="1"/>
        <v>4.8008442017385071E-2</v>
      </c>
      <c r="AF13" s="112">
        <f t="shared" si="1"/>
        <v>0.12456007952416384</v>
      </c>
      <c r="AG13" s="112">
        <f t="shared" si="1"/>
        <v>0.17377498207670403</v>
      </c>
      <c r="AH13" s="15"/>
    </row>
    <row r="14" spans="1:34" x14ac:dyDescent="0.25">
      <c r="A14" s="12"/>
      <c r="B14" s="14"/>
      <c r="C14" s="14"/>
      <c r="D14" s="14"/>
      <c r="E14" s="15"/>
      <c r="G14" s="12"/>
      <c r="H14" s="14"/>
      <c r="I14" s="14"/>
      <c r="J14" s="14"/>
      <c r="K14" s="14"/>
      <c r="L14" s="98"/>
      <c r="M14" s="98"/>
      <c r="N14" s="98"/>
      <c r="O14" s="98"/>
      <c r="P14" s="14"/>
      <c r="Q14" s="14"/>
      <c r="R14" s="14"/>
      <c r="S14" s="14"/>
      <c r="T14" s="14"/>
      <c r="U14" s="15"/>
      <c r="W14" s="12" t="s">
        <v>138</v>
      </c>
      <c r="X14" s="110">
        <f t="shared" si="0"/>
        <v>7.4012956989247334</v>
      </c>
      <c r="Y14" s="110">
        <f t="shared" si="0"/>
        <v>12.38888440860215</v>
      </c>
      <c r="Z14" s="110">
        <f t="shared" si="0"/>
        <v>17.072858243727595</v>
      </c>
      <c r="AA14" s="110">
        <f t="shared" si="0"/>
        <v>24.561609139784945</v>
      </c>
      <c r="AB14" s="14"/>
      <c r="AC14" s="14"/>
      <c r="AD14" s="14" t="s">
        <v>139</v>
      </c>
      <c r="AE14" s="112">
        <f t="shared" si="1"/>
        <v>0.11403304687921645</v>
      </c>
      <c r="AF14" s="112">
        <f t="shared" si="1"/>
        <v>0.26035474768853983</v>
      </c>
      <c r="AG14" s="112">
        <f t="shared" si="1"/>
        <v>0.34849388426111599</v>
      </c>
      <c r="AH14" s="15"/>
    </row>
    <row r="15" spans="1:34" x14ac:dyDescent="0.25">
      <c r="A15" s="176" t="s">
        <v>104</v>
      </c>
      <c r="B15" s="177">
        <f>Exhibit!N83</f>
        <v>0.04</v>
      </c>
      <c r="C15" s="14"/>
      <c r="D15" s="14"/>
      <c r="E15" s="15"/>
      <c r="G15" s="12"/>
      <c r="H15" s="14"/>
      <c r="I15" s="14"/>
      <c r="J15" s="14"/>
      <c r="K15" s="14"/>
      <c r="L15" s="118"/>
      <c r="M15" s="118"/>
      <c r="N15" s="118"/>
      <c r="O15" s="118"/>
      <c r="P15" s="14"/>
      <c r="Q15" s="119" t="s">
        <v>140</v>
      </c>
      <c r="R15" s="120"/>
      <c r="S15" s="120"/>
      <c r="T15" s="120"/>
      <c r="U15" s="15"/>
      <c r="W15" s="12" t="s">
        <v>141</v>
      </c>
      <c r="X15" s="110">
        <f t="shared" si="0"/>
        <v>20.96256630824373</v>
      </c>
      <c r="Y15" s="110">
        <f t="shared" si="0"/>
        <v>34.172802867383517</v>
      </c>
      <c r="Z15" s="110">
        <f t="shared" si="0"/>
        <v>46.460459020310623</v>
      </c>
      <c r="AA15" s="110">
        <f t="shared" si="0"/>
        <v>65.994979928315402</v>
      </c>
      <c r="AB15" s="121"/>
      <c r="AC15" s="14"/>
      <c r="AD15" s="14" t="s">
        <v>142</v>
      </c>
      <c r="AE15" s="112">
        <f t="shared" si="1"/>
        <v>0.59228212244021761</v>
      </c>
      <c r="AF15" s="112">
        <f t="shared" si="1"/>
        <v>1.2780351961328424</v>
      </c>
      <c r="AG15" s="112">
        <f t="shared" si="1"/>
        <v>1.6329758988764518</v>
      </c>
      <c r="AH15" s="15"/>
    </row>
    <row r="16" spans="1:34" ht="15.75" thickBot="1" x14ac:dyDescent="0.3">
      <c r="A16" s="12"/>
      <c r="B16" s="14"/>
      <c r="C16" s="14"/>
      <c r="D16" s="14"/>
      <c r="E16" s="15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19" t="s">
        <v>143</v>
      </c>
      <c r="R16" s="120"/>
      <c r="S16" s="120"/>
      <c r="T16" s="120"/>
      <c r="U16" s="15"/>
      <c r="W16" s="12" t="s">
        <v>144</v>
      </c>
      <c r="X16" s="110">
        <f t="shared" si="0"/>
        <v>22.188344086021509</v>
      </c>
      <c r="Y16" s="110">
        <f t="shared" si="0"/>
        <v>35.308580645161292</v>
      </c>
      <c r="Z16" s="110">
        <f t="shared" si="0"/>
        <v>47.393296057347662</v>
      </c>
      <c r="AA16" s="110">
        <f t="shared" si="0"/>
        <v>66.49233548387096</v>
      </c>
      <c r="AB16" s="121"/>
      <c r="AC16" s="14"/>
      <c r="AD16" s="14" t="s">
        <v>145</v>
      </c>
      <c r="AE16" s="112">
        <f t="shared" si="1"/>
        <v>1.1209174534143644</v>
      </c>
      <c r="AF16" s="112">
        <f t="shared" si="1"/>
        <v>2.2927685967117366</v>
      </c>
      <c r="AG16" s="112">
        <f t="shared" si="1"/>
        <v>2.8187451051756316</v>
      </c>
      <c r="AH16" s="15"/>
    </row>
    <row r="17" spans="1:41" ht="15.75" thickBot="1" x14ac:dyDescent="0.3">
      <c r="A17" s="23"/>
      <c r="B17" s="25"/>
      <c r="C17" s="25"/>
      <c r="D17" s="25"/>
      <c r="E17" s="26"/>
      <c r="G17" s="12"/>
      <c r="H17" s="122" t="s">
        <v>146</v>
      </c>
      <c r="I17" s="53"/>
      <c r="J17" s="14"/>
      <c r="K17" s="86" t="s">
        <v>203</v>
      </c>
      <c r="L17" s="14"/>
      <c r="M17" s="14"/>
      <c r="N17" s="14"/>
      <c r="O17" s="14"/>
      <c r="P17" s="14"/>
      <c r="Q17" s="119" t="s">
        <v>148</v>
      </c>
      <c r="R17" s="120"/>
      <c r="S17" s="120"/>
      <c r="T17" s="120"/>
      <c r="U17" s="15"/>
      <c r="W17" s="12" t="s">
        <v>149</v>
      </c>
      <c r="X17" s="110">
        <f t="shared" si="0"/>
        <v>25.286121863799288</v>
      </c>
      <c r="Y17" s="110">
        <f t="shared" si="0"/>
        <v>39.546136200716852</v>
      </c>
      <c r="Z17" s="110">
        <f t="shared" si="0"/>
        <v>51.627046321897922</v>
      </c>
      <c r="AA17" s="110">
        <f t="shared" si="0"/>
        <v>71.472202150537626</v>
      </c>
      <c r="AB17" s="121"/>
      <c r="AC17" s="14"/>
      <c r="AD17" s="14" t="s">
        <v>150</v>
      </c>
      <c r="AE17" s="112">
        <f t="shared" si="1"/>
        <v>1.4709144101941027</v>
      </c>
      <c r="AF17" s="112">
        <f t="shared" si="1"/>
        <v>2.8142879620657792</v>
      </c>
      <c r="AG17" s="112">
        <f t="shared" si="1"/>
        <v>3.5080868287728362</v>
      </c>
      <c r="AH17" s="15"/>
    </row>
    <row r="18" spans="1:41" x14ac:dyDescent="0.25">
      <c r="G18" s="12"/>
      <c r="H18" s="123" t="s">
        <v>151</v>
      </c>
      <c r="I18" s="15"/>
      <c r="J18" s="14"/>
      <c r="K18" s="111" t="s">
        <v>152</v>
      </c>
      <c r="L18" s="14"/>
      <c r="M18" s="14"/>
      <c r="N18" s="14"/>
      <c r="O18" s="14"/>
      <c r="P18" s="14"/>
      <c r="Q18" s="111" t="s">
        <v>153</v>
      </c>
      <c r="R18" s="14"/>
      <c r="S18" s="14"/>
      <c r="T18" s="14"/>
      <c r="U18" s="15"/>
      <c r="W18" s="12" t="s">
        <v>154</v>
      </c>
      <c r="X18" s="110">
        <f t="shared" si="0"/>
        <v>28.383899641577063</v>
      </c>
      <c r="Y18" s="110">
        <f t="shared" si="0"/>
        <v>43.783691756272404</v>
      </c>
      <c r="Z18" s="110">
        <f t="shared" si="0"/>
        <v>55.860796586448181</v>
      </c>
      <c r="AA18" s="110">
        <f t="shared" si="0"/>
        <v>76.452068817204292</v>
      </c>
      <c r="AB18" s="121"/>
      <c r="AC18" s="14"/>
      <c r="AD18" s="14" t="s">
        <v>155</v>
      </c>
      <c r="AE18" s="112">
        <f t="shared" si="1"/>
        <v>2.7479806641186166</v>
      </c>
      <c r="AF18" s="112">
        <f t="shared" si="1"/>
        <v>4.256573650896267</v>
      </c>
      <c r="AG18" s="112">
        <f t="shared" si="1"/>
        <v>5.1146601477612714</v>
      </c>
      <c r="AH18" s="15"/>
    </row>
    <row r="19" spans="1:41" x14ac:dyDescent="0.25">
      <c r="F19" s="22"/>
      <c r="G19" s="39"/>
      <c r="H19" s="12"/>
      <c r="I19" s="15"/>
      <c r="J19" s="22"/>
      <c r="K19" s="14"/>
      <c r="L19" s="14"/>
      <c r="M19" s="98" t="s">
        <v>156</v>
      </c>
      <c r="N19" s="14"/>
      <c r="O19" s="14"/>
      <c r="P19" s="14"/>
      <c r="Q19" s="13"/>
      <c r="R19" s="14"/>
      <c r="S19" s="13" t="s">
        <v>156</v>
      </c>
      <c r="T19" s="14"/>
      <c r="U19" s="40"/>
      <c r="V19" s="22"/>
      <c r="W19" s="12" t="s">
        <v>157</v>
      </c>
      <c r="X19" s="110">
        <f t="shared" si="0"/>
        <v>31.481677419354838</v>
      </c>
      <c r="Y19" s="110">
        <f t="shared" si="0"/>
        <v>48.021247311827949</v>
      </c>
      <c r="Z19" s="110">
        <f t="shared" si="0"/>
        <v>60.094546850998448</v>
      </c>
      <c r="AA19" s="110">
        <f t="shared" si="0"/>
        <v>81.431935483870959</v>
      </c>
      <c r="AB19" s="121"/>
      <c r="AC19" s="14"/>
      <c r="AD19" s="14" t="s">
        <v>158</v>
      </c>
      <c r="AE19" s="112">
        <f t="shared" si="1"/>
        <v>4.8095777882677648</v>
      </c>
      <c r="AF19" s="112">
        <f t="shared" si="1"/>
        <v>6.3984269604164243</v>
      </c>
      <c r="AG19" s="112">
        <f t="shared" si="1"/>
        <v>7.4632581812790733</v>
      </c>
      <c r="AH19" s="15"/>
    </row>
    <row r="20" spans="1:41" ht="15.75" thickBot="1" x14ac:dyDescent="0.3">
      <c r="B20" s="124" t="s">
        <v>159</v>
      </c>
      <c r="G20" s="12"/>
      <c r="H20" s="12"/>
      <c r="I20" s="125" t="s">
        <v>160</v>
      </c>
      <c r="J20" s="14"/>
      <c r="K20" s="126" t="s">
        <v>127</v>
      </c>
      <c r="L20" s="126">
        <v>2</v>
      </c>
      <c r="M20" s="126">
        <v>5</v>
      </c>
      <c r="N20" s="126">
        <v>10</v>
      </c>
      <c r="O20" s="126">
        <v>30</v>
      </c>
      <c r="P20" s="14"/>
      <c r="Q20" s="126" t="s">
        <v>127</v>
      </c>
      <c r="R20" s="126">
        <v>2</v>
      </c>
      <c r="S20" s="126">
        <v>5</v>
      </c>
      <c r="T20" s="103" t="s">
        <v>128</v>
      </c>
      <c r="U20" s="15"/>
      <c r="W20" s="12" t="s">
        <v>161</v>
      </c>
      <c r="X20" s="110">
        <f t="shared" si="0"/>
        <v>44.567010752688169</v>
      </c>
      <c r="Y20" s="110">
        <f t="shared" si="0"/>
        <v>57.809913978494613</v>
      </c>
      <c r="Z20" s="110">
        <f t="shared" si="0"/>
        <v>67.888499231950831</v>
      </c>
      <c r="AA20" s="110">
        <f t="shared" si="0"/>
        <v>83.691602150537619</v>
      </c>
      <c r="AB20" s="121"/>
      <c r="AC20" s="14"/>
      <c r="AD20" s="14" t="s">
        <v>162</v>
      </c>
      <c r="AE20" s="112">
        <f t="shared" si="1"/>
        <v>11.213936149971206</v>
      </c>
      <c r="AF20" s="112">
        <f t="shared" si="1"/>
        <v>13.04029078431841</v>
      </c>
      <c r="AG20" s="112">
        <f t="shared" si="1"/>
        <v>13.561298429710078</v>
      </c>
      <c r="AH20" s="15"/>
    </row>
    <row r="21" spans="1:41" x14ac:dyDescent="0.25">
      <c r="A21" s="127"/>
      <c r="B21" s="128" t="s">
        <v>163</v>
      </c>
      <c r="C21" s="127"/>
      <c r="D21" s="127"/>
      <c r="E21" s="127"/>
      <c r="G21" s="129">
        <v>1</v>
      </c>
      <c r="H21" s="109" t="s">
        <v>130</v>
      </c>
      <c r="I21" s="130">
        <v>0.05</v>
      </c>
      <c r="J21" s="14"/>
      <c r="K21" s="131" t="s">
        <v>164</v>
      </c>
      <c r="L21" s="132">
        <v>26.39</v>
      </c>
      <c r="M21" s="132">
        <v>49.295000000000002</v>
      </c>
      <c r="N21" s="132">
        <v>77.337222222222223</v>
      </c>
      <c r="O21" s="132">
        <v>143.28166666666664</v>
      </c>
      <c r="P21" s="14"/>
      <c r="Q21" s="131" t="s">
        <v>164</v>
      </c>
      <c r="R21" s="132">
        <v>2.4002281529494976E-2</v>
      </c>
      <c r="S21" s="132">
        <v>0.10615497887708665</v>
      </c>
      <c r="T21" s="132">
        <v>0.17332993917006492</v>
      </c>
      <c r="U21" s="15"/>
      <c r="W21" s="12" t="s">
        <v>165</v>
      </c>
      <c r="X21" s="110">
        <f t="shared" si="0"/>
        <v>0</v>
      </c>
      <c r="Y21" s="110">
        <f t="shared" si="0"/>
        <v>0</v>
      </c>
      <c r="Z21" s="110">
        <f t="shared" si="0"/>
        <v>0</v>
      </c>
      <c r="AA21" s="110">
        <f t="shared" si="0"/>
        <v>0</v>
      </c>
      <c r="AB21" s="121"/>
      <c r="AC21" s="14"/>
      <c r="AD21" s="14" t="s">
        <v>166</v>
      </c>
      <c r="AE21" s="112">
        <f t="shared" si="1"/>
        <v>0</v>
      </c>
      <c r="AF21" s="112">
        <f t="shared" si="1"/>
        <v>0</v>
      </c>
      <c r="AG21" s="112">
        <f t="shared" si="1"/>
        <v>0</v>
      </c>
      <c r="AH21" s="15"/>
    </row>
    <row r="22" spans="1:41" x14ac:dyDescent="0.25">
      <c r="A22" s="127"/>
      <c r="C22" s="127"/>
      <c r="D22" s="127"/>
      <c r="E22" s="127"/>
      <c r="G22" s="129">
        <v>2</v>
      </c>
      <c r="H22" s="12" t="s">
        <v>134</v>
      </c>
      <c r="I22" s="130">
        <v>0.05</v>
      </c>
      <c r="J22" s="83"/>
      <c r="K22" s="131" t="s">
        <v>134</v>
      </c>
      <c r="L22" s="132">
        <v>40.700000000000003</v>
      </c>
      <c r="M22" s="132">
        <v>65.067499999999995</v>
      </c>
      <c r="N22" s="132">
        <v>96.374861111111102</v>
      </c>
      <c r="O22" s="132">
        <v>167.35958333333332</v>
      </c>
      <c r="P22" s="14"/>
      <c r="Q22" s="131" t="s">
        <v>134</v>
      </c>
      <c r="R22" s="132">
        <v>0.36004466520830491</v>
      </c>
      <c r="S22" s="132">
        <v>1.1351633033289217</v>
      </c>
      <c r="T22" s="132">
        <v>1.7354034846477615</v>
      </c>
      <c r="U22" s="133"/>
      <c r="V22" s="83"/>
      <c r="W22" s="12" t="s">
        <v>167</v>
      </c>
      <c r="X22" s="110">
        <f t="shared" si="0"/>
        <v>0</v>
      </c>
      <c r="Y22" s="110">
        <f t="shared" si="0"/>
        <v>0</v>
      </c>
      <c r="Z22" s="110">
        <f t="shared" si="0"/>
        <v>0</v>
      </c>
      <c r="AA22" s="110">
        <f t="shared" si="0"/>
        <v>0</v>
      </c>
      <c r="AB22" s="121"/>
      <c r="AC22" s="14"/>
      <c r="AD22" s="14" t="s">
        <v>168</v>
      </c>
      <c r="AE22" s="112">
        <f t="shared" si="1"/>
        <v>0</v>
      </c>
      <c r="AF22" s="112">
        <f t="shared" si="1"/>
        <v>0</v>
      </c>
      <c r="AG22" s="112">
        <f t="shared" si="1"/>
        <v>0</v>
      </c>
      <c r="AH22" s="15"/>
    </row>
    <row r="23" spans="1:41" x14ac:dyDescent="0.25">
      <c r="A23" s="127"/>
      <c r="B23" s="134"/>
      <c r="C23" s="127"/>
      <c r="D23" s="127"/>
      <c r="E23" s="127"/>
      <c r="G23" s="135">
        <v>3</v>
      </c>
      <c r="H23" s="12" t="s">
        <v>137</v>
      </c>
      <c r="I23" s="130">
        <v>0.05</v>
      </c>
      <c r="J23" s="20"/>
      <c r="K23" s="131" t="s">
        <v>137</v>
      </c>
      <c r="L23" s="132">
        <v>55.01</v>
      </c>
      <c r="M23" s="132">
        <v>80.84</v>
      </c>
      <c r="N23" s="132">
        <v>115.41249999999999</v>
      </c>
      <c r="O23" s="132">
        <v>191.4375</v>
      </c>
      <c r="P23" s="14"/>
      <c r="Q23" s="131" t="s">
        <v>137</v>
      </c>
      <c r="R23" s="132">
        <v>0.96016884034770134</v>
      </c>
      <c r="S23" s="132">
        <v>2.4912015904832767</v>
      </c>
      <c r="T23" s="132">
        <v>3.4754996415340802</v>
      </c>
      <c r="U23" s="136"/>
      <c r="V23" s="71"/>
      <c r="W23" s="12" t="s">
        <v>169</v>
      </c>
      <c r="X23" s="110">
        <f t="shared" si="0"/>
        <v>0</v>
      </c>
      <c r="Y23" s="110">
        <f t="shared" si="0"/>
        <v>0</v>
      </c>
      <c r="Z23" s="110">
        <f t="shared" si="0"/>
        <v>0</v>
      </c>
      <c r="AA23" s="110">
        <f t="shared" si="0"/>
        <v>0</v>
      </c>
      <c r="AB23" s="121"/>
      <c r="AC23" s="14"/>
      <c r="AD23" s="14" t="s">
        <v>170</v>
      </c>
      <c r="AE23" s="112">
        <f t="shared" si="1"/>
        <v>0</v>
      </c>
      <c r="AF23" s="112">
        <f t="shared" si="1"/>
        <v>0</v>
      </c>
      <c r="AG23" s="112">
        <f t="shared" si="1"/>
        <v>0</v>
      </c>
      <c r="AH23" s="15"/>
    </row>
    <row r="24" spans="1:41" x14ac:dyDescent="0.25">
      <c r="A24" s="74"/>
      <c r="B24" s="134"/>
      <c r="C24" s="127"/>
      <c r="D24" s="127"/>
      <c r="E24" s="127"/>
      <c r="G24" s="129">
        <v>4</v>
      </c>
      <c r="H24" s="12" t="s">
        <v>139</v>
      </c>
      <c r="I24" s="130">
        <v>0.05</v>
      </c>
      <c r="J24" s="20"/>
      <c r="K24" s="131" t="s">
        <v>139</v>
      </c>
      <c r="L24" s="132">
        <v>64.203333333333333</v>
      </c>
      <c r="M24" s="132">
        <v>89.358333333333334</v>
      </c>
      <c r="N24" s="132">
        <v>122.40877777777777</v>
      </c>
      <c r="O24" s="132">
        <v>195.16766666666666</v>
      </c>
      <c r="P24" s="14"/>
      <c r="Q24" s="131" t="s">
        <v>139</v>
      </c>
      <c r="R24" s="132">
        <v>2.280660937584329</v>
      </c>
      <c r="S24" s="132">
        <v>5.2070949537707962</v>
      </c>
      <c r="T24" s="132">
        <v>6.9698776852223192</v>
      </c>
      <c r="U24" s="136"/>
      <c r="V24" s="71"/>
      <c r="W24" s="12" t="s">
        <v>171</v>
      </c>
      <c r="X24" s="110">
        <f t="shared" si="0"/>
        <v>0</v>
      </c>
      <c r="Y24" s="110">
        <f t="shared" si="0"/>
        <v>0</v>
      </c>
      <c r="Z24" s="110">
        <f t="shared" si="0"/>
        <v>0</v>
      </c>
      <c r="AA24" s="110">
        <f t="shared" si="0"/>
        <v>0</v>
      </c>
      <c r="AB24" s="121"/>
      <c r="AC24" s="14"/>
      <c r="AD24" s="14" t="s">
        <v>172</v>
      </c>
      <c r="AE24" s="112">
        <f t="shared" si="1"/>
        <v>0</v>
      </c>
      <c r="AF24" s="112">
        <f t="shared" si="1"/>
        <v>0</v>
      </c>
      <c r="AG24" s="112">
        <f t="shared" si="1"/>
        <v>0</v>
      </c>
      <c r="AH24" s="15"/>
    </row>
    <row r="25" spans="1:41" x14ac:dyDescent="0.25">
      <c r="A25" s="127"/>
      <c r="B25" s="134"/>
      <c r="C25" s="127"/>
      <c r="D25" s="127"/>
      <c r="E25" s="127"/>
      <c r="G25" s="135">
        <v>5</v>
      </c>
      <c r="H25" s="12" t="s">
        <v>142</v>
      </c>
      <c r="I25" s="130">
        <v>0.13333333333333333</v>
      </c>
      <c r="J25" s="20"/>
      <c r="K25" s="131" t="s">
        <v>142</v>
      </c>
      <c r="L25" s="132">
        <v>73.396666666666675</v>
      </c>
      <c r="M25" s="132">
        <v>97.876666666666679</v>
      </c>
      <c r="N25" s="132">
        <v>129.40505555555555</v>
      </c>
      <c r="O25" s="132">
        <v>198.89783333333332</v>
      </c>
      <c r="P25" s="14"/>
      <c r="Q25" s="131" t="s">
        <v>142</v>
      </c>
      <c r="R25" s="132">
        <v>4.4421159183016323</v>
      </c>
      <c r="S25" s="132">
        <v>9.5852639709963192</v>
      </c>
      <c r="T25" s="132">
        <v>12.247319241573388</v>
      </c>
      <c r="U25" s="136"/>
      <c r="V25" s="71"/>
      <c r="W25" s="12" t="s">
        <v>173</v>
      </c>
      <c r="X25" s="110">
        <f t="shared" si="0"/>
        <v>0</v>
      </c>
      <c r="Y25" s="110">
        <f t="shared" si="0"/>
        <v>0</v>
      </c>
      <c r="Z25" s="110">
        <f t="shared" si="0"/>
        <v>0</v>
      </c>
      <c r="AA25" s="110">
        <f t="shared" si="0"/>
        <v>0</v>
      </c>
      <c r="AB25" s="14"/>
      <c r="AC25" s="14"/>
      <c r="AD25" s="14" t="s">
        <v>174</v>
      </c>
      <c r="AE25" s="112">
        <f t="shared" si="1"/>
        <v>0</v>
      </c>
      <c r="AF25" s="112">
        <f t="shared" si="1"/>
        <v>0</v>
      </c>
      <c r="AG25" s="112">
        <f t="shared" si="1"/>
        <v>0</v>
      </c>
      <c r="AH25" s="15"/>
    </row>
    <row r="26" spans="1:41" x14ac:dyDescent="0.25">
      <c r="A26" s="127"/>
      <c r="B26" s="137"/>
      <c r="C26" s="137"/>
      <c r="D26" s="137"/>
      <c r="E26" s="137"/>
      <c r="G26" s="129">
        <v>6</v>
      </c>
      <c r="H26" s="12" t="s">
        <v>145</v>
      </c>
      <c r="I26" s="130">
        <v>0.13333333333333333</v>
      </c>
      <c r="J26" s="20"/>
      <c r="K26" s="131" t="s">
        <v>145</v>
      </c>
      <c r="L26" s="132">
        <v>82.59</v>
      </c>
      <c r="M26" s="132">
        <v>106.39500000000001</v>
      </c>
      <c r="N26" s="132">
        <v>136.40133333333333</v>
      </c>
      <c r="O26" s="132">
        <v>202.62799999999999</v>
      </c>
      <c r="P26" s="14"/>
      <c r="Q26" s="131" t="s">
        <v>145</v>
      </c>
      <c r="R26" s="132">
        <v>8.4068809006077334</v>
      </c>
      <c r="S26" s="132">
        <v>17.195764475338024</v>
      </c>
      <c r="T26" s="132">
        <v>21.140588288817238</v>
      </c>
      <c r="U26" s="136"/>
      <c r="V26" s="71"/>
      <c r="W26" s="12" t="s">
        <v>175</v>
      </c>
      <c r="X26" s="110">
        <f t="shared" si="0"/>
        <v>0</v>
      </c>
      <c r="Y26" s="110">
        <f t="shared" si="0"/>
        <v>0</v>
      </c>
      <c r="Z26" s="110">
        <f t="shared" si="0"/>
        <v>0</v>
      </c>
      <c r="AA26" s="110">
        <f t="shared" si="0"/>
        <v>0</v>
      </c>
      <c r="AB26" s="14"/>
      <c r="AC26" s="14"/>
      <c r="AD26" s="14" t="s">
        <v>176</v>
      </c>
      <c r="AE26" s="112">
        <f t="shared" si="1"/>
        <v>0</v>
      </c>
      <c r="AF26" s="112">
        <f t="shared" si="1"/>
        <v>0</v>
      </c>
      <c r="AG26" s="112">
        <f t="shared" si="1"/>
        <v>0</v>
      </c>
      <c r="AH26" s="15"/>
    </row>
    <row r="27" spans="1:41" x14ac:dyDescent="0.25">
      <c r="A27" s="127"/>
      <c r="B27" s="138"/>
      <c r="C27" s="138"/>
      <c r="D27" s="138"/>
      <c r="E27" s="138"/>
      <c r="F27" s="71"/>
      <c r="G27" s="135">
        <v>7</v>
      </c>
      <c r="H27" s="12" t="s">
        <v>150</v>
      </c>
      <c r="I27" s="130">
        <v>0.13333333333333333</v>
      </c>
      <c r="J27" s="20"/>
      <c r="K27" s="131" t="s">
        <v>150</v>
      </c>
      <c r="L27" s="132">
        <v>105.82333333333334</v>
      </c>
      <c r="M27" s="132">
        <v>138.17666666666668</v>
      </c>
      <c r="N27" s="132">
        <v>168.15446031746032</v>
      </c>
      <c r="O27" s="132">
        <v>239.977</v>
      </c>
      <c r="P27" s="14"/>
      <c r="Q27" s="131" t="s">
        <v>150</v>
      </c>
      <c r="R27" s="132">
        <v>11.031858076455771</v>
      </c>
      <c r="S27" s="132">
        <v>21.107159715493346</v>
      </c>
      <c r="T27" s="132">
        <v>26.310651215796273</v>
      </c>
      <c r="U27" s="136"/>
      <c r="V27" s="71"/>
      <c r="W27" s="12" t="s">
        <v>177</v>
      </c>
      <c r="X27" s="110">
        <f t="shared" ref="X27:AA30" si="2">X55*$I37</f>
        <v>0</v>
      </c>
      <c r="Y27" s="110">
        <f t="shared" si="2"/>
        <v>0</v>
      </c>
      <c r="Z27" s="110">
        <f t="shared" si="2"/>
        <v>0</v>
      </c>
      <c r="AA27" s="110">
        <f t="shared" si="2"/>
        <v>0</v>
      </c>
      <c r="AB27" s="14"/>
      <c r="AC27" s="14"/>
      <c r="AD27" s="14" t="s">
        <v>178</v>
      </c>
      <c r="AE27" s="112">
        <f t="shared" si="1"/>
        <v>0</v>
      </c>
      <c r="AF27" s="112">
        <f t="shared" si="1"/>
        <v>0</v>
      </c>
      <c r="AG27" s="112">
        <f t="shared" si="1"/>
        <v>0</v>
      </c>
      <c r="AH27" s="15"/>
    </row>
    <row r="28" spans="1:41" x14ac:dyDescent="0.25">
      <c r="A28" s="127"/>
      <c r="B28" s="139"/>
      <c r="C28" s="139"/>
      <c r="D28" s="139"/>
      <c r="E28" s="139"/>
      <c r="F28" s="22"/>
      <c r="G28" s="129">
        <v>8</v>
      </c>
      <c r="H28" s="12" t="s">
        <v>155</v>
      </c>
      <c r="I28" s="130">
        <v>0.13333333333333333</v>
      </c>
      <c r="J28" s="22"/>
      <c r="K28" s="131" t="s">
        <v>155</v>
      </c>
      <c r="L28" s="132">
        <v>129.05666666666667</v>
      </c>
      <c r="M28" s="132">
        <v>169.95833333333334</v>
      </c>
      <c r="N28" s="132">
        <v>199.90758730158728</v>
      </c>
      <c r="O28" s="132">
        <v>277.32600000000002</v>
      </c>
      <c r="P28" s="14"/>
      <c r="Q28" s="131" t="s">
        <v>155</v>
      </c>
      <c r="R28" s="132">
        <v>20.609854980889626</v>
      </c>
      <c r="S28" s="132">
        <v>31.924302381722004</v>
      </c>
      <c r="T28" s="132">
        <v>38.359951108209536</v>
      </c>
      <c r="U28" s="40"/>
      <c r="V28" s="22"/>
      <c r="W28" s="12" t="s">
        <v>179</v>
      </c>
      <c r="X28" s="110">
        <f t="shared" si="2"/>
        <v>0</v>
      </c>
      <c r="Y28" s="110">
        <f t="shared" si="2"/>
        <v>0</v>
      </c>
      <c r="Z28" s="110">
        <f t="shared" si="2"/>
        <v>0</v>
      </c>
      <c r="AA28" s="110">
        <f t="shared" si="2"/>
        <v>0</v>
      </c>
      <c r="AB28" s="14"/>
      <c r="AC28" s="14"/>
      <c r="AD28" s="14" t="s">
        <v>180</v>
      </c>
      <c r="AE28" s="112">
        <f t="shared" ref="AE28:AG30" si="3">R38*$I38</f>
        <v>0</v>
      </c>
      <c r="AF28" s="112">
        <f t="shared" si="3"/>
        <v>0</v>
      </c>
      <c r="AG28" s="112">
        <f t="shared" si="3"/>
        <v>0</v>
      </c>
      <c r="AH28" s="15"/>
    </row>
    <row r="29" spans="1:41" x14ac:dyDescent="0.25">
      <c r="A29" s="134"/>
      <c r="B29" s="127"/>
      <c r="C29" s="127"/>
      <c r="D29" s="127"/>
      <c r="E29" s="127"/>
      <c r="F29" s="22"/>
      <c r="G29" s="135">
        <v>9</v>
      </c>
      <c r="H29" s="12" t="s">
        <v>158</v>
      </c>
      <c r="I29" s="130">
        <v>0.13333333333333333</v>
      </c>
      <c r="J29" s="22"/>
      <c r="K29" s="131" t="s">
        <v>158</v>
      </c>
      <c r="L29" s="132">
        <v>152.29</v>
      </c>
      <c r="M29" s="132">
        <v>201.74</v>
      </c>
      <c r="N29" s="132">
        <v>231.66071428571428</v>
      </c>
      <c r="O29" s="132">
        <v>314.67500000000001</v>
      </c>
      <c r="P29" s="14"/>
      <c r="Q29" s="131" t="s">
        <v>158</v>
      </c>
      <c r="R29" s="132">
        <v>36.071833412008239</v>
      </c>
      <c r="S29" s="132">
        <v>47.98820220312318</v>
      </c>
      <c r="T29" s="132">
        <v>55.974436359593049</v>
      </c>
      <c r="U29" s="40"/>
      <c r="V29" s="22"/>
      <c r="W29" s="12" t="s">
        <v>181</v>
      </c>
      <c r="X29" s="110">
        <f t="shared" si="2"/>
        <v>0</v>
      </c>
      <c r="Y29" s="110">
        <f t="shared" si="2"/>
        <v>0</v>
      </c>
      <c r="Z29" s="110">
        <f t="shared" si="2"/>
        <v>0</v>
      </c>
      <c r="AA29" s="110">
        <f t="shared" si="2"/>
        <v>0</v>
      </c>
      <c r="AB29" s="14"/>
      <c r="AC29" s="14"/>
      <c r="AD29" s="14" t="s">
        <v>182</v>
      </c>
      <c r="AE29" s="112">
        <f t="shared" si="3"/>
        <v>0</v>
      </c>
      <c r="AF29" s="112">
        <f t="shared" si="3"/>
        <v>0</v>
      </c>
      <c r="AG29" s="112">
        <f t="shared" si="3"/>
        <v>0</v>
      </c>
      <c r="AH29" s="15"/>
    </row>
    <row r="30" spans="1:41" x14ac:dyDescent="0.25">
      <c r="A30" s="127"/>
      <c r="B30" s="140"/>
      <c r="C30" s="140"/>
      <c r="D30" s="140"/>
      <c r="E30" s="140"/>
      <c r="F30" s="22"/>
      <c r="G30" s="129">
        <v>10</v>
      </c>
      <c r="H30" s="12" t="s">
        <v>162</v>
      </c>
      <c r="I30" s="130">
        <v>0.13333333333333333</v>
      </c>
      <c r="J30" s="22"/>
      <c r="K30" s="131" t="s">
        <v>162</v>
      </c>
      <c r="L30" s="132">
        <v>250.43</v>
      </c>
      <c r="M30" s="132">
        <v>275.15499999999997</v>
      </c>
      <c r="N30" s="132">
        <v>290.11535714285714</v>
      </c>
      <c r="O30" s="132">
        <v>331.6225</v>
      </c>
      <c r="P30" s="14"/>
      <c r="Q30" s="131" t="s">
        <v>162</v>
      </c>
      <c r="R30" s="132">
        <v>84.104521124784043</v>
      </c>
      <c r="S30" s="132">
        <v>97.802180882388072</v>
      </c>
      <c r="T30" s="132">
        <v>101.70973822282559</v>
      </c>
      <c r="U30" s="40"/>
      <c r="V30" s="22"/>
      <c r="W30" s="12" t="s">
        <v>183</v>
      </c>
      <c r="X30" s="110">
        <f t="shared" si="2"/>
        <v>0</v>
      </c>
      <c r="Y30" s="110">
        <f t="shared" si="2"/>
        <v>0</v>
      </c>
      <c r="Z30" s="110">
        <f t="shared" si="2"/>
        <v>0</v>
      </c>
      <c r="AA30" s="110">
        <f t="shared" si="2"/>
        <v>0</v>
      </c>
      <c r="AB30" s="14"/>
      <c r="AC30" s="14"/>
      <c r="AD30" s="14" t="s">
        <v>184</v>
      </c>
      <c r="AE30" s="112">
        <f t="shared" si="3"/>
        <v>0</v>
      </c>
      <c r="AF30" s="112">
        <f t="shared" si="3"/>
        <v>0</v>
      </c>
      <c r="AG30" s="112">
        <f t="shared" si="3"/>
        <v>0</v>
      </c>
      <c r="AH30" s="15"/>
    </row>
    <row r="31" spans="1:41" ht="15.75" thickBot="1" x14ac:dyDescent="0.3">
      <c r="E31" s="22"/>
      <c r="F31" s="22"/>
      <c r="G31" s="135">
        <v>11</v>
      </c>
      <c r="H31" s="12" t="s">
        <v>166</v>
      </c>
      <c r="I31" s="130">
        <v>0</v>
      </c>
      <c r="J31" s="22"/>
      <c r="K31" s="131" t="s">
        <v>166</v>
      </c>
      <c r="L31" s="132">
        <v>348.57</v>
      </c>
      <c r="M31" s="132">
        <v>348.57</v>
      </c>
      <c r="N31" s="132">
        <v>348.57</v>
      </c>
      <c r="O31" s="132">
        <v>348.57</v>
      </c>
      <c r="P31" s="14"/>
      <c r="Q31" s="131" t="s">
        <v>166</v>
      </c>
      <c r="R31" s="132">
        <v>138.43842986191649</v>
      </c>
      <c r="S31" s="132">
        <v>159.47590489777448</v>
      </c>
      <c r="T31" s="132">
        <v>151.92605288413134</v>
      </c>
      <c r="U31" s="40"/>
      <c r="V31" s="22"/>
      <c r="W31" s="12"/>
      <c r="X31" s="14"/>
      <c r="Y31" s="14"/>
      <c r="Z31" s="14"/>
      <c r="AA31" s="14"/>
      <c r="AB31" s="14"/>
      <c r="AC31" s="14"/>
      <c r="AD31" s="14"/>
      <c r="AE31" s="87"/>
      <c r="AF31" s="87"/>
      <c r="AG31" s="87"/>
      <c r="AH31" s="15"/>
      <c r="AK31" s="69"/>
    </row>
    <row r="32" spans="1:41" ht="15.75" thickBot="1" x14ac:dyDescent="0.3">
      <c r="E32" s="22"/>
      <c r="F32" s="22"/>
      <c r="G32" s="129">
        <v>12</v>
      </c>
      <c r="H32" s="12" t="s">
        <v>168</v>
      </c>
      <c r="I32" s="130">
        <v>0</v>
      </c>
      <c r="J32" s="22"/>
      <c r="K32" s="131" t="s">
        <v>168</v>
      </c>
      <c r="L32" s="132">
        <v>428.65</v>
      </c>
      <c r="M32" s="132">
        <v>428.65</v>
      </c>
      <c r="N32" s="132">
        <v>428.65</v>
      </c>
      <c r="O32" s="132">
        <v>428.65</v>
      </c>
      <c r="P32" s="14"/>
      <c r="Q32" s="131" t="s">
        <v>168</v>
      </c>
      <c r="R32" s="132">
        <v>210.25730185873951</v>
      </c>
      <c r="S32" s="132">
        <v>247.82527848938426</v>
      </c>
      <c r="T32" s="132">
        <v>216.66698548734982</v>
      </c>
      <c r="U32" s="40"/>
      <c r="V32" s="22"/>
      <c r="W32" s="12"/>
      <c r="X32" s="141">
        <f>SUM(X11:X30)</f>
        <v>197.62980286738352</v>
      </c>
      <c r="Y32" s="142">
        <f>SUM(Y11:Y30)</f>
        <v>302.08953539426523</v>
      </c>
      <c r="Z32" s="142">
        <f>SUM(Z11:Z30)</f>
        <v>389.84412843275294</v>
      </c>
      <c r="AA32" s="143">
        <f>SUM(AA11:AA30)</f>
        <v>532.44626474014331</v>
      </c>
      <c r="AB32" s="14"/>
      <c r="AC32" s="14"/>
      <c r="AD32" s="14"/>
      <c r="AE32" s="144">
        <f>SUM(AE11:AE29)/10000</f>
        <v>2.2135652310563288E-3</v>
      </c>
      <c r="AF32" s="145">
        <f>SUM(AF11:AF29)/10000</f>
        <v>3.0522056142920613E-3</v>
      </c>
      <c r="AG32" s="146">
        <f>SUM(AG11:AG29)/10000</f>
        <v>3.4708063632145551E-3</v>
      </c>
      <c r="AH32" s="15"/>
      <c r="AK32" s="69"/>
      <c r="AL32" s="14"/>
      <c r="AM32" s="14"/>
      <c r="AN32" s="14"/>
      <c r="AO32" s="14"/>
    </row>
    <row r="33" spans="5:41" x14ac:dyDescent="0.25">
      <c r="E33" s="22"/>
      <c r="F33" s="22"/>
      <c r="G33" s="135">
        <v>13</v>
      </c>
      <c r="H33" s="12" t="s">
        <v>170</v>
      </c>
      <c r="I33" s="130">
        <v>0</v>
      </c>
      <c r="J33" s="22"/>
      <c r="K33" s="131" t="s">
        <v>170</v>
      </c>
      <c r="L33" s="132">
        <v>508.72999999999996</v>
      </c>
      <c r="M33" s="132">
        <v>508.72999999999996</v>
      </c>
      <c r="N33" s="132">
        <v>508.72999999999996</v>
      </c>
      <c r="O33" s="132">
        <v>508.72999999999996</v>
      </c>
      <c r="P33" s="14"/>
      <c r="Q33" s="131" t="s">
        <v>170</v>
      </c>
      <c r="R33" s="132">
        <v>265.80320452974894</v>
      </c>
      <c r="S33" s="132">
        <v>323.25648860461803</v>
      </c>
      <c r="T33" s="132">
        <v>285.61988212738953</v>
      </c>
      <c r="U33" s="40"/>
      <c r="V33" s="22"/>
      <c r="W33" s="12"/>
      <c r="AB33" s="14"/>
      <c r="AC33" s="14"/>
      <c r="AD33" s="14"/>
      <c r="AE33" s="147"/>
      <c r="AF33" s="147"/>
      <c r="AG33" s="147"/>
      <c r="AH33" s="15"/>
      <c r="AL33" s="13"/>
      <c r="AM33" s="14"/>
      <c r="AN33" s="148"/>
      <c r="AO33" s="14"/>
    </row>
    <row r="34" spans="5:41" x14ac:dyDescent="0.25">
      <c r="E34" s="22"/>
      <c r="F34" s="22"/>
      <c r="G34" s="129">
        <v>14</v>
      </c>
      <c r="H34" s="12" t="s">
        <v>172</v>
      </c>
      <c r="I34" s="130">
        <v>0</v>
      </c>
      <c r="J34" s="22"/>
      <c r="K34" s="131" t="s">
        <v>172</v>
      </c>
      <c r="L34" s="132">
        <v>588.80999999999995</v>
      </c>
      <c r="M34" s="132">
        <v>588.80999999999995</v>
      </c>
      <c r="N34" s="132">
        <v>588.80999999999995</v>
      </c>
      <c r="O34" s="132">
        <v>588.80999999999995</v>
      </c>
      <c r="P34" s="14"/>
      <c r="Q34" s="131" t="s">
        <v>172</v>
      </c>
      <c r="R34" s="132">
        <v>408.50098029747647</v>
      </c>
      <c r="S34" s="132">
        <v>456.39040619713927</v>
      </c>
      <c r="T34" s="132">
        <v>380.67820465646423</v>
      </c>
      <c r="U34" s="40"/>
      <c r="V34" s="22"/>
      <c r="W34" s="12"/>
      <c r="X34" s="14"/>
      <c r="Y34" s="14"/>
      <c r="Z34" s="14"/>
      <c r="AA34" s="14"/>
      <c r="AB34" s="14"/>
      <c r="AH34" s="15"/>
      <c r="AL34" s="13"/>
      <c r="AM34" s="14"/>
      <c r="AN34" s="87"/>
      <c r="AO34" s="87"/>
    </row>
    <row r="35" spans="5:41" x14ac:dyDescent="0.25">
      <c r="E35" s="22"/>
      <c r="F35" s="22"/>
      <c r="G35" s="135">
        <v>15</v>
      </c>
      <c r="H35" s="12" t="s">
        <v>174</v>
      </c>
      <c r="I35" s="130">
        <v>0</v>
      </c>
      <c r="J35" s="22"/>
      <c r="K35" s="131" t="s">
        <v>174</v>
      </c>
      <c r="L35" s="132">
        <v>668.89</v>
      </c>
      <c r="M35" s="132">
        <v>668.89</v>
      </c>
      <c r="N35" s="132">
        <v>668.89</v>
      </c>
      <c r="O35" s="132">
        <v>668.89</v>
      </c>
      <c r="P35" s="14"/>
      <c r="Q35" s="131" t="s">
        <v>174</v>
      </c>
      <c r="R35" s="132">
        <v>468.91155183430504</v>
      </c>
      <c r="S35" s="132">
        <v>498.48754529319348</v>
      </c>
      <c r="T35" s="132">
        <v>399.84593114453492</v>
      </c>
      <c r="U35" s="40"/>
      <c r="V35" s="22"/>
      <c r="W35" s="12"/>
      <c r="X35" s="14"/>
      <c r="Y35" s="14"/>
      <c r="Z35" s="14"/>
      <c r="AA35" s="14"/>
      <c r="AB35" s="14"/>
      <c r="AH35" s="15"/>
      <c r="AL35" s="147"/>
      <c r="AM35" s="14"/>
      <c r="AN35" s="149"/>
      <c r="AO35" s="14"/>
    </row>
    <row r="36" spans="5:41" x14ac:dyDescent="0.25">
      <c r="E36" s="22"/>
      <c r="F36" s="22"/>
      <c r="G36" s="129">
        <v>16</v>
      </c>
      <c r="H36" s="12" t="s">
        <v>176</v>
      </c>
      <c r="I36" s="130">
        <v>0</v>
      </c>
      <c r="J36" s="22"/>
      <c r="K36" s="131" t="s">
        <v>176</v>
      </c>
      <c r="L36" s="132">
        <v>908.41666666666663</v>
      </c>
      <c r="M36" s="132">
        <v>908.41666666666663</v>
      </c>
      <c r="N36" s="132">
        <v>908.41666666666663</v>
      </c>
      <c r="O36" s="132">
        <v>908.41666666666663</v>
      </c>
      <c r="P36" s="14"/>
      <c r="Q36" s="131" t="s">
        <v>176</v>
      </c>
      <c r="R36" s="132">
        <v>677.88526062314304</v>
      </c>
      <c r="S36" s="132">
        <v>687.01668220069735</v>
      </c>
      <c r="T36" s="132">
        <v>567.41568436794432</v>
      </c>
      <c r="U36" s="40"/>
      <c r="V36" s="22"/>
      <c r="W36" s="85" t="s">
        <v>185</v>
      </c>
      <c r="X36" s="150"/>
      <c r="Y36" s="150"/>
      <c r="Z36" s="150"/>
      <c r="AA36" s="150"/>
      <c r="AB36" s="14"/>
      <c r="AD36" s="151" t="s">
        <v>186</v>
      </c>
      <c r="AE36" s="152"/>
      <c r="AF36" s="152"/>
      <c r="AG36" s="147"/>
      <c r="AH36" s="15"/>
      <c r="AL36" s="14"/>
      <c r="AM36" s="14"/>
      <c r="AN36" s="14"/>
      <c r="AO36" s="14"/>
    </row>
    <row r="37" spans="5:41" x14ac:dyDescent="0.25">
      <c r="E37" s="22"/>
      <c r="F37" s="22"/>
      <c r="G37" s="135">
        <v>17</v>
      </c>
      <c r="H37" s="12" t="s">
        <v>178</v>
      </c>
      <c r="I37" s="130">
        <v>0</v>
      </c>
      <c r="J37" s="22"/>
      <c r="K37" s="131" t="s">
        <v>178</v>
      </c>
      <c r="L37" s="132">
        <v>1147.9433333333334</v>
      </c>
      <c r="M37" s="132">
        <v>1147.9433333333334</v>
      </c>
      <c r="N37" s="132">
        <v>1147.9433333333334</v>
      </c>
      <c r="O37" s="132">
        <v>1147.9433333333334</v>
      </c>
      <c r="P37" s="14"/>
      <c r="Q37" s="131" t="s">
        <v>178</v>
      </c>
      <c r="R37" s="132">
        <v>810.67331929231443</v>
      </c>
      <c r="S37" s="132">
        <v>817.59509517372112</v>
      </c>
      <c r="T37" s="132">
        <v>735.31557858033557</v>
      </c>
      <c r="U37" s="40"/>
      <c r="V37" s="22"/>
      <c r="W37" s="12"/>
      <c r="X37" s="14"/>
      <c r="Y37" s="98" t="s">
        <v>156</v>
      </c>
      <c r="Z37" s="14"/>
      <c r="AA37" s="14"/>
      <c r="AB37" s="14"/>
      <c r="AD37" s="152"/>
      <c r="AE37" s="86" t="s">
        <v>123</v>
      </c>
      <c r="AF37" s="120"/>
      <c r="AG37" s="14"/>
      <c r="AH37" s="15"/>
      <c r="AK37" s="14"/>
      <c r="AL37" s="14"/>
      <c r="AM37" s="14"/>
      <c r="AN37" s="147"/>
      <c r="AO37" s="14"/>
    </row>
    <row r="38" spans="5:41" ht="15.75" thickBot="1" x14ac:dyDescent="0.3">
      <c r="E38" s="22"/>
      <c r="F38" s="22"/>
      <c r="G38" s="129">
        <v>18</v>
      </c>
      <c r="H38" s="12" t="s">
        <v>180</v>
      </c>
      <c r="I38" s="130">
        <v>0</v>
      </c>
      <c r="J38" s="22"/>
      <c r="K38" s="131" t="s">
        <v>180</v>
      </c>
      <c r="L38" s="132">
        <v>1387.47</v>
      </c>
      <c r="M38" s="132">
        <v>1387.47</v>
      </c>
      <c r="N38" s="132">
        <v>1387.47</v>
      </c>
      <c r="O38" s="132">
        <v>1387.47</v>
      </c>
      <c r="P38" s="14"/>
      <c r="Q38" s="131" t="s">
        <v>180</v>
      </c>
      <c r="R38" s="132">
        <v>864.95474971246972</v>
      </c>
      <c r="S38" s="132">
        <v>844.70260003333124</v>
      </c>
      <c r="T38" s="132">
        <v>806.41254210693285</v>
      </c>
      <c r="U38" s="40"/>
      <c r="V38" s="22"/>
      <c r="W38" s="17" t="s">
        <v>127</v>
      </c>
      <c r="X38" s="126">
        <v>2</v>
      </c>
      <c r="Y38" s="126">
        <v>5</v>
      </c>
      <c r="Z38" s="126">
        <v>10</v>
      </c>
      <c r="AA38" s="126">
        <v>30</v>
      </c>
      <c r="AB38" s="14"/>
      <c r="AD38" s="93" t="s">
        <v>20</v>
      </c>
      <c r="AE38" s="93" t="s">
        <v>21</v>
      </c>
      <c r="AF38" s="93" t="s">
        <v>22</v>
      </c>
      <c r="AG38" s="93" t="s">
        <v>23</v>
      </c>
      <c r="AH38" s="15"/>
      <c r="AK38" s="14"/>
      <c r="AL38" s="14"/>
      <c r="AM38" s="14"/>
      <c r="AN38" s="87"/>
      <c r="AO38" s="87"/>
    </row>
    <row r="39" spans="5:41" ht="15.75" thickBot="1" x14ac:dyDescent="0.3">
      <c r="E39" s="22"/>
      <c r="F39" s="22"/>
      <c r="G39" s="135">
        <v>19</v>
      </c>
      <c r="H39" s="12" t="s">
        <v>182</v>
      </c>
      <c r="I39" s="130">
        <v>0</v>
      </c>
      <c r="J39" s="22"/>
      <c r="K39" s="131" t="s">
        <v>182</v>
      </c>
      <c r="L39" s="132">
        <v>1626.9966666666667</v>
      </c>
      <c r="M39" s="132">
        <v>1626.9966666666667</v>
      </c>
      <c r="N39" s="132">
        <v>1626.9966666666667</v>
      </c>
      <c r="O39" s="132">
        <v>1626.9966666666667</v>
      </c>
      <c r="P39" s="14"/>
      <c r="Q39" s="131" t="s">
        <v>182</v>
      </c>
      <c r="R39" s="132">
        <v>1608.3545176731989</v>
      </c>
      <c r="S39" s="132">
        <v>1424.3494430869437</v>
      </c>
      <c r="T39" s="132">
        <v>1321.6962079353216</v>
      </c>
      <c r="U39" s="40"/>
      <c r="V39" s="22"/>
      <c r="W39" s="109" t="s">
        <v>130</v>
      </c>
      <c r="X39" s="121">
        <f>$AD$45*10000</f>
        <v>83.82258064516131</v>
      </c>
      <c r="Y39" s="121">
        <f>$AE$45*10000</f>
        <v>158.41935483870967</v>
      </c>
      <c r="Z39" s="121">
        <f>$AF$45*10000</f>
        <v>219.04838709677412</v>
      </c>
      <c r="AA39" s="121">
        <f>$AG$45*10000</f>
        <v>296.0645161290322</v>
      </c>
      <c r="AB39" s="14"/>
      <c r="AD39" s="144">
        <f>AE32*H8+AF32*I8+AG32*SUM(J8:K8)</f>
        <v>2.6747454975664447E-3</v>
      </c>
      <c r="AE39" s="153">
        <f>AE32*H9+AF32*I9+AG32*SUM(J9:K9)</f>
        <v>2.9680537988903389E-3</v>
      </c>
      <c r="AF39" s="145">
        <f>AE32*H10+AF32*I10+AG32*SUM(J10:K10)</f>
        <v>3.1985000436063225E-3</v>
      </c>
      <c r="AG39" s="154">
        <f>AE32*H11+AF32*I11+AG32*SUM(J11:K11)</f>
        <v>3.3660842317143952E-3</v>
      </c>
      <c r="AH39" s="15"/>
      <c r="AK39" s="14"/>
      <c r="AL39" s="14"/>
      <c r="AM39" s="14"/>
      <c r="AN39" s="149"/>
      <c r="AO39" s="14"/>
    </row>
    <row r="40" spans="5:41" ht="15.75" thickBot="1" x14ac:dyDescent="0.3">
      <c r="E40" s="22"/>
      <c r="F40" s="22"/>
      <c r="G40" s="129">
        <v>20</v>
      </c>
      <c r="H40" s="23" t="s">
        <v>184</v>
      </c>
      <c r="I40" s="155">
        <v>0</v>
      </c>
      <c r="J40" s="22"/>
      <c r="K40" s="131" t="s">
        <v>184</v>
      </c>
      <c r="L40" s="132">
        <v>1866.5233333333333</v>
      </c>
      <c r="M40" s="132">
        <v>1866.5233333333333</v>
      </c>
      <c r="N40" s="132">
        <v>1866.5233333333333</v>
      </c>
      <c r="O40" s="132">
        <v>1866.5233333333333</v>
      </c>
      <c r="P40" s="14"/>
      <c r="Q40" s="131" t="s">
        <v>184</v>
      </c>
      <c r="R40" s="132">
        <v>6993.1350000000002</v>
      </c>
      <c r="S40" s="132">
        <v>6993.1350000000002</v>
      </c>
      <c r="T40" s="132">
        <v>6993.1350000000002</v>
      </c>
      <c r="U40" s="40"/>
      <c r="V40" s="22"/>
      <c r="W40" s="12" t="s">
        <v>133</v>
      </c>
      <c r="X40" s="121">
        <f t="shared" ref="X40:AA58" si="4">L22+AD$45*10000</f>
        <v>124.52258064516131</v>
      </c>
      <c r="Y40" s="121">
        <f t="shared" si="4"/>
        <v>223.48685483870966</v>
      </c>
      <c r="Z40" s="121">
        <f t="shared" si="4"/>
        <v>315.42324820788519</v>
      </c>
      <c r="AA40" s="121">
        <f t="shared" si="4"/>
        <v>463.42409946236552</v>
      </c>
      <c r="AB40" s="14"/>
      <c r="AG40" s="87"/>
      <c r="AH40" s="15"/>
      <c r="AK40" s="14"/>
      <c r="AL40" s="14"/>
      <c r="AM40" s="14"/>
      <c r="AN40" s="14"/>
      <c r="AO40" s="14"/>
    </row>
    <row r="41" spans="5:41" x14ac:dyDescent="0.25">
      <c r="E41" s="22"/>
      <c r="F41" s="22"/>
      <c r="G41" s="39"/>
      <c r="H41" s="14"/>
      <c r="I41" s="22">
        <f>SUM(I21:I40)</f>
        <v>0.99999999999999989</v>
      </c>
      <c r="J41" s="22"/>
      <c r="K41" s="14"/>
      <c r="L41" s="14"/>
      <c r="M41" s="14"/>
      <c r="N41" s="14"/>
      <c r="O41" s="14"/>
      <c r="P41" s="14"/>
      <c r="Q41" s="22"/>
      <c r="R41" s="22"/>
      <c r="S41" s="22"/>
      <c r="T41" s="22"/>
      <c r="U41" s="40"/>
      <c r="V41" s="22"/>
      <c r="W41" s="12" t="s">
        <v>136</v>
      </c>
      <c r="X41" s="121">
        <f t="shared" si="4"/>
        <v>138.8325806451613</v>
      </c>
      <c r="Y41" s="121">
        <f t="shared" si="4"/>
        <v>239.25935483870967</v>
      </c>
      <c r="Z41" s="121">
        <f t="shared" si="4"/>
        <v>334.46088709677412</v>
      </c>
      <c r="AA41" s="121">
        <f t="shared" si="4"/>
        <v>487.5020161290322</v>
      </c>
      <c r="AB41" s="110"/>
      <c r="AC41" s="14"/>
      <c r="AD41" s="14"/>
      <c r="AE41" s="14"/>
      <c r="AF41" s="14"/>
      <c r="AG41" s="87"/>
      <c r="AH41" s="15"/>
      <c r="AK41" s="14"/>
      <c r="AL41" s="110"/>
      <c r="AM41" s="110"/>
      <c r="AN41" s="110"/>
    </row>
    <row r="42" spans="5:41" x14ac:dyDescent="0.25">
      <c r="E42" s="22"/>
      <c r="F42" s="22"/>
      <c r="G42" s="39"/>
      <c r="H42" s="14"/>
      <c r="I42" s="22"/>
      <c r="J42" s="22"/>
      <c r="K42" s="14"/>
      <c r="L42" s="14"/>
      <c r="M42" s="14"/>
      <c r="N42" s="14"/>
      <c r="O42" s="14"/>
      <c r="P42" s="14"/>
      <c r="Q42" s="22"/>
      <c r="R42" s="22"/>
      <c r="S42" s="22"/>
      <c r="T42" s="22"/>
      <c r="U42" s="40"/>
      <c r="V42" s="22"/>
      <c r="W42" s="12" t="s">
        <v>138</v>
      </c>
      <c r="X42" s="121">
        <f t="shared" si="4"/>
        <v>148.02591397849466</v>
      </c>
      <c r="Y42" s="121">
        <f t="shared" si="4"/>
        <v>247.77768817204299</v>
      </c>
      <c r="Z42" s="121">
        <f t="shared" si="4"/>
        <v>341.45716487455189</v>
      </c>
      <c r="AA42" s="121">
        <f t="shared" si="4"/>
        <v>491.23218279569886</v>
      </c>
      <c r="AB42" s="110"/>
      <c r="AC42" s="14"/>
      <c r="AD42" s="14"/>
      <c r="AE42" s="14"/>
      <c r="AF42" s="14"/>
      <c r="AG42" s="87"/>
      <c r="AH42" s="15"/>
      <c r="AK42" s="14"/>
      <c r="AL42" s="110"/>
      <c r="AM42" s="110"/>
      <c r="AN42" s="110"/>
    </row>
    <row r="43" spans="5:41" x14ac:dyDescent="0.25">
      <c r="E43" s="22"/>
      <c r="F43" s="22"/>
      <c r="G43" s="39"/>
      <c r="H43" s="14"/>
      <c r="I43" s="22"/>
      <c r="J43" s="22"/>
      <c r="K43" s="14"/>
      <c r="L43" s="14"/>
      <c r="M43" s="14"/>
      <c r="N43" s="14"/>
      <c r="O43" s="14"/>
      <c r="P43" s="14"/>
      <c r="Q43" s="22"/>
      <c r="R43" s="22"/>
      <c r="S43" s="22"/>
      <c r="T43" s="22"/>
      <c r="U43" s="40"/>
      <c r="V43" s="22"/>
      <c r="W43" s="12" t="s">
        <v>141</v>
      </c>
      <c r="X43" s="121">
        <f t="shared" si="4"/>
        <v>157.21924731182798</v>
      </c>
      <c r="Y43" s="121">
        <f t="shared" si="4"/>
        <v>256.29602150537636</v>
      </c>
      <c r="Z43" s="121">
        <f t="shared" si="4"/>
        <v>348.45344265232967</v>
      </c>
      <c r="AA43" s="121">
        <f t="shared" si="4"/>
        <v>494.96234946236552</v>
      </c>
      <c r="AB43" s="110"/>
      <c r="AC43" s="14"/>
      <c r="AD43" s="14"/>
      <c r="AE43" s="14"/>
      <c r="AF43" s="14"/>
      <c r="AG43" s="87"/>
      <c r="AH43" s="15"/>
      <c r="AK43" s="14"/>
      <c r="AL43" s="110"/>
      <c r="AM43" s="110"/>
      <c r="AN43" s="110"/>
    </row>
    <row r="44" spans="5:41" ht="15.75" thickBot="1" x14ac:dyDescent="0.3">
      <c r="E44" s="22"/>
      <c r="F44" s="22"/>
      <c r="G44" s="39"/>
      <c r="M44" s="14"/>
      <c r="N44" s="14"/>
      <c r="O44" s="14"/>
      <c r="P44" s="14"/>
      <c r="Q44" s="22"/>
      <c r="R44" s="22"/>
      <c r="S44" s="22"/>
      <c r="T44" s="22"/>
      <c r="U44" s="40"/>
      <c r="V44" s="22"/>
      <c r="W44" s="12" t="s">
        <v>144</v>
      </c>
      <c r="X44" s="121">
        <f t="shared" si="4"/>
        <v>166.41258064516131</v>
      </c>
      <c r="Y44" s="121">
        <f t="shared" si="4"/>
        <v>264.81435483870968</v>
      </c>
      <c r="Z44" s="121">
        <f t="shared" si="4"/>
        <v>355.44972043010745</v>
      </c>
      <c r="AA44" s="121">
        <f t="shared" si="4"/>
        <v>498.69251612903219</v>
      </c>
      <c r="AB44" s="110"/>
      <c r="AC44" s="14"/>
      <c r="AD44" s="151" t="s">
        <v>187</v>
      </c>
      <c r="AE44" s="14"/>
      <c r="AF44" s="14"/>
      <c r="AG44" s="87"/>
      <c r="AH44" s="15"/>
      <c r="AK44" s="14"/>
      <c r="AL44" s="110"/>
      <c r="AM44" s="110"/>
      <c r="AN44" s="110"/>
    </row>
    <row r="45" spans="5:41" ht="15.75" thickBot="1" x14ac:dyDescent="0.3">
      <c r="E45" s="22"/>
      <c r="F45" s="22"/>
      <c r="G45" s="39"/>
      <c r="M45" s="14"/>
      <c r="N45" s="14"/>
      <c r="O45" s="14"/>
      <c r="P45" s="14"/>
      <c r="Q45" s="22"/>
      <c r="R45" s="22"/>
      <c r="S45" s="22"/>
      <c r="T45" s="22"/>
      <c r="U45" s="40"/>
      <c r="V45" s="22"/>
      <c r="W45" s="12" t="s">
        <v>149</v>
      </c>
      <c r="X45" s="121">
        <f t="shared" si="4"/>
        <v>189.64591397849466</v>
      </c>
      <c r="Y45" s="121">
        <f t="shared" si="4"/>
        <v>296.59602150537637</v>
      </c>
      <c r="Z45" s="121">
        <f t="shared" si="4"/>
        <v>387.20284741423444</v>
      </c>
      <c r="AA45" s="121">
        <f t="shared" si="4"/>
        <v>536.04151612903217</v>
      </c>
      <c r="AB45" s="110"/>
      <c r="AC45" s="14"/>
      <c r="AD45" s="144">
        <f>AVERAGE(I50:I115)/100</f>
        <v>8.3822580645161304E-3</v>
      </c>
      <c r="AE45" s="145">
        <f>AVERAGE(J50:J115)/100</f>
        <v>1.5841935483870966E-2</v>
      </c>
      <c r="AF45" s="145">
        <f>AVERAGE(K50:K115)/100</f>
        <v>2.1904838709677413E-2</v>
      </c>
      <c r="AG45" s="146">
        <f>AVERAGE(L50:L115)/100</f>
        <v>2.960645161290322E-2</v>
      </c>
      <c r="AH45" s="15"/>
      <c r="AK45" s="14"/>
      <c r="AL45" s="110"/>
      <c r="AM45" s="110"/>
      <c r="AN45" s="110"/>
    </row>
    <row r="46" spans="5:41" x14ac:dyDescent="0.25">
      <c r="E46" s="22"/>
      <c r="F46" s="22"/>
      <c r="G46" s="39"/>
      <c r="H46" s="119" t="s">
        <v>188</v>
      </c>
      <c r="M46" s="14"/>
      <c r="N46" s="14"/>
      <c r="O46" s="14"/>
      <c r="P46" s="14"/>
      <c r="Q46" s="22"/>
      <c r="R46" s="22"/>
      <c r="S46" s="22"/>
      <c r="T46" s="22"/>
      <c r="U46" s="40"/>
      <c r="V46" s="22"/>
      <c r="W46" s="12" t="s">
        <v>154</v>
      </c>
      <c r="X46" s="121">
        <f t="shared" si="4"/>
        <v>212.87924731182798</v>
      </c>
      <c r="Y46" s="121">
        <f t="shared" si="4"/>
        <v>328.37768817204301</v>
      </c>
      <c r="Z46" s="121">
        <f t="shared" si="4"/>
        <v>418.95597439836138</v>
      </c>
      <c r="AA46" s="121">
        <f t="shared" si="4"/>
        <v>573.39051612903222</v>
      </c>
      <c r="AB46" s="110"/>
      <c r="AC46" s="14"/>
      <c r="AD46" s="14"/>
      <c r="AE46" s="14"/>
      <c r="AF46" s="14"/>
      <c r="AG46" s="87"/>
      <c r="AH46" s="15"/>
      <c r="AK46" s="14"/>
      <c r="AL46" s="110"/>
      <c r="AM46" s="110"/>
      <c r="AN46" s="110"/>
    </row>
    <row r="47" spans="5:41" x14ac:dyDescent="0.25">
      <c r="E47" s="22"/>
      <c r="F47" s="22"/>
      <c r="G47" s="39"/>
      <c r="H47" s="156" t="s">
        <v>189</v>
      </c>
      <c r="M47" s="14"/>
      <c r="N47" s="14"/>
      <c r="O47" s="14"/>
      <c r="P47" s="14"/>
      <c r="Q47" s="22"/>
      <c r="R47" s="22"/>
      <c r="S47" s="22"/>
      <c r="T47" s="22"/>
      <c r="U47" s="40"/>
      <c r="V47" s="22"/>
      <c r="W47" s="12" t="s">
        <v>157</v>
      </c>
      <c r="X47" s="121">
        <f t="shared" si="4"/>
        <v>236.1125806451613</v>
      </c>
      <c r="Y47" s="121">
        <f t="shared" si="4"/>
        <v>360.15935483870965</v>
      </c>
      <c r="Z47" s="121">
        <f t="shared" si="4"/>
        <v>450.70910138248837</v>
      </c>
      <c r="AA47" s="121">
        <f t="shared" si="4"/>
        <v>610.73951612903215</v>
      </c>
      <c r="AB47" s="110"/>
      <c r="AC47" s="14"/>
      <c r="AD47" s="14"/>
      <c r="AE47" s="14"/>
      <c r="AF47" s="14"/>
      <c r="AG47" s="87"/>
      <c r="AH47" s="15"/>
      <c r="AK47" s="14"/>
      <c r="AL47" s="110"/>
      <c r="AM47" s="110"/>
      <c r="AN47" s="110"/>
    </row>
    <row r="48" spans="5:41" x14ac:dyDescent="0.25">
      <c r="E48" s="22"/>
      <c r="F48" s="22"/>
      <c r="G48" s="39"/>
      <c r="H48" s="157" t="s">
        <v>190</v>
      </c>
      <c r="M48" s="14"/>
      <c r="N48" s="14"/>
      <c r="O48" s="14"/>
      <c r="P48" s="14"/>
      <c r="Q48" s="22"/>
      <c r="R48" s="22"/>
      <c r="S48" s="22"/>
      <c r="T48" s="22"/>
      <c r="U48" s="40"/>
      <c r="V48" s="22"/>
      <c r="W48" s="12" t="s">
        <v>161</v>
      </c>
      <c r="X48" s="121">
        <f t="shared" si="4"/>
        <v>334.25258064516129</v>
      </c>
      <c r="Y48" s="121">
        <f t="shared" si="4"/>
        <v>433.57435483870961</v>
      </c>
      <c r="Z48" s="121">
        <f t="shared" si="4"/>
        <v>509.16374423963123</v>
      </c>
      <c r="AA48" s="121">
        <f t="shared" si="4"/>
        <v>627.68701612903214</v>
      </c>
      <c r="AB48" s="110"/>
      <c r="AC48" s="14"/>
      <c r="AD48" s="14"/>
      <c r="AE48" s="14"/>
      <c r="AF48" s="14"/>
      <c r="AG48" s="87"/>
      <c r="AH48" s="15"/>
      <c r="AK48" s="14"/>
      <c r="AL48" s="110"/>
      <c r="AM48" s="110"/>
      <c r="AN48" s="110"/>
    </row>
    <row r="49" spans="1:40" x14ac:dyDescent="0.25">
      <c r="E49" s="22"/>
      <c r="F49" s="22"/>
      <c r="G49" s="39"/>
      <c r="I49" s="158">
        <v>2</v>
      </c>
      <c r="J49" s="158">
        <v>5</v>
      </c>
      <c r="K49" s="158">
        <v>10</v>
      </c>
      <c r="L49" s="158">
        <v>30</v>
      </c>
      <c r="M49" s="14"/>
      <c r="N49" s="14"/>
      <c r="O49" s="14"/>
      <c r="P49" s="14"/>
      <c r="Q49" s="22"/>
      <c r="R49" s="22"/>
      <c r="S49" s="22"/>
      <c r="T49" s="22"/>
      <c r="U49" s="40"/>
      <c r="V49" s="22"/>
      <c r="W49" s="12" t="s">
        <v>165</v>
      </c>
      <c r="X49" s="121">
        <f t="shared" si="4"/>
        <v>432.39258064516127</v>
      </c>
      <c r="Y49" s="121">
        <f t="shared" si="4"/>
        <v>506.98935483870969</v>
      </c>
      <c r="Z49" s="121">
        <f t="shared" si="4"/>
        <v>567.61838709677409</v>
      </c>
      <c r="AA49" s="121">
        <f t="shared" si="4"/>
        <v>644.63451612903214</v>
      </c>
      <c r="AB49" s="110"/>
      <c r="AC49" s="14"/>
      <c r="AD49" s="14"/>
      <c r="AE49" s="14"/>
      <c r="AF49" s="14"/>
      <c r="AG49" s="87"/>
      <c r="AH49" s="15"/>
      <c r="AK49" s="14"/>
      <c r="AL49" s="110"/>
      <c r="AM49" s="110"/>
      <c r="AN49" s="110"/>
    </row>
    <row r="50" spans="1:40" x14ac:dyDescent="0.25">
      <c r="E50" s="22"/>
      <c r="F50" s="22"/>
      <c r="G50" s="39"/>
      <c r="H50" s="159">
        <v>42278</v>
      </c>
      <c r="I50" s="132">
        <v>0.64</v>
      </c>
      <c r="J50" s="132">
        <v>1.37</v>
      </c>
      <c r="K50" s="132">
        <v>2.0499999999999998</v>
      </c>
      <c r="L50" s="132">
        <v>2.85</v>
      </c>
      <c r="M50" s="14"/>
      <c r="N50" s="14"/>
      <c r="O50" s="14"/>
      <c r="P50" s="14"/>
      <c r="Q50" s="22"/>
      <c r="R50" s="22"/>
      <c r="S50" s="22"/>
      <c r="T50" s="22"/>
      <c r="U50" s="40"/>
      <c r="V50" s="22"/>
      <c r="W50" s="12" t="s">
        <v>167</v>
      </c>
      <c r="X50" s="121">
        <f t="shared" si="4"/>
        <v>512.47258064516132</v>
      </c>
      <c r="Y50" s="121">
        <f t="shared" si="4"/>
        <v>587.06935483870961</v>
      </c>
      <c r="Z50" s="121">
        <f t="shared" si="4"/>
        <v>647.69838709677413</v>
      </c>
      <c r="AA50" s="121">
        <f t="shared" si="4"/>
        <v>724.71451612903218</v>
      </c>
      <c r="AB50" s="110"/>
      <c r="AC50" s="14"/>
      <c r="AD50" s="14"/>
      <c r="AE50" s="14"/>
      <c r="AF50" s="14"/>
      <c r="AG50" s="87"/>
      <c r="AH50" s="15"/>
      <c r="AK50" s="14"/>
      <c r="AL50" s="110"/>
      <c r="AM50" s="110"/>
      <c r="AN50" s="110"/>
    </row>
    <row r="51" spans="1:40" x14ac:dyDescent="0.25">
      <c r="E51" s="22"/>
      <c r="F51" s="22"/>
      <c r="G51" s="39"/>
      <c r="H51" s="159">
        <v>42279</v>
      </c>
      <c r="I51" s="132">
        <v>0.57999999999999996</v>
      </c>
      <c r="J51" s="132">
        <v>1.29</v>
      </c>
      <c r="K51" s="132">
        <v>1.99</v>
      </c>
      <c r="L51" s="132">
        <v>2.82</v>
      </c>
      <c r="M51" s="14"/>
      <c r="N51" s="14"/>
      <c r="O51" s="14"/>
      <c r="P51" s="14"/>
      <c r="Q51" s="22"/>
      <c r="R51" s="22"/>
      <c r="S51" s="22"/>
      <c r="T51" s="22"/>
      <c r="U51" s="40"/>
      <c r="V51" s="22"/>
      <c r="W51" s="12" t="s">
        <v>169</v>
      </c>
      <c r="X51" s="121">
        <f t="shared" si="4"/>
        <v>592.55258064516124</v>
      </c>
      <c r="Y51" s="121">
        <f t="shared" si="4"/>
        <v>667.14935483870966</v>
      </c>
      <c r="Z51" s="121">
        <f t="shared" si="4"/>
        <v>727.77838709677405</v>
      </c>
      <c r="AA51" s="121">
        <f t="shared" si="4"/>
        <v>804.79451612903222</v>
      </c>
      <c r="AB51" s="14"/>
      <c r="AC51" s="14"/>
      <c r="AD51" s="14"/>
      <c r="AE51" s="14"/>
      <c r="AF51" s="14"/>
      <c r="AG51" s="87"/>
      <c r="AH51" s="15"/>
      <c r="AK51" s="14"/>
      <c r="AL51" s="110"/>
      <c r="AM51" s="110"/>
      <c r="AN51" s="110"/>
    </row>
    <row r="52" spans="1:40" x14ac:dyDescent="0.25">
      <c r="E52" s="22"/>
      <c r="F52" s="22"/>
      <c r="G52" s="39"/>
      <c r="H52" s="159">
        <v>42282</v>
      </c>
      <c r="I52" s="132">
        <v>0.61</v>
      </c>
      <c r="J52" s="132">
        <v>1.35</v>
      </c>
      <c r="K52" s="132">
        <v>2.0699999999999998</v>
      </c>
      <c r="L52" s="132">
        <v>2.9</v>
      </c>
      <c r="M52" s="14"/>
      <c r="N52" s="14"/>
      <c r="O52" s="14"/>
      <c r="P52" s="14"/>
      <c r="Q52" s="22"/>
      <c r="R52" s="22"/>
      <c r="S52" s="22"/>
      <c r="T52" s="22"/>
      <c r="U52" s="40"/>
      <c r="V52" s="22"/>
      <c r="W52" s="12" t="s">
        <v>171</v>
      </c>
      <c r="X52" s="121">
        <f t="shared" si="4"/>
        <v>672.63258064516128</v>
      </c>
      <c r="Y52" s="121">
        <f t="shared" si="4"/>
        <v>747.22935483870958</v>
      </c>
      <c r="Z52" s="121">
        <f t="shared" si="4"/>
        <v>807.85838709677409</v>
      </c>
      <c r="AA52" s="121">
        <f t="shared" si="4"/>
        <v>884.87451612903214</v>
      </c>
      <c r="AB52" s="110"/>
      <c r="AC52" s="14"/>
      <c r="AD52" s="14"/>
      <c r="AE52" s="14"/>
      <c r="AF52" s="14"/>
      <c r="AG52" s="87"/>
      <c r="AH52" s="15"/>
      <c r="AK52" s="14"/>
      <c r="AL52" s="110"/>
      <c r="AM52" s="110"/>
      <c r="AN52" s="110"/>
    </row>
    <row r="53" spans="1:40" x14ac:dyDescent="0.25">
      <c r="E53" s="22"/>
      <c r="F53" s="22"/>
      <c r="G53" s="39"/>
      <c r="H53" s="159">
        <v>42283</v>
      </c>
      <c r="I53" s="132">
        <v>0.61</v>
      </c>
      <c r="J53" s="132">
        <v>1.34</v>
      </c>
      <c r="K53" s="132">
        <v>2.0499999999999998</v>
      </c>
      <c r="L53" s="132">
        <v>2.88</v>
      </c>
      <c r="M53" s="14"/>
      <c r="N53" s="14"/>
      <c r="O53" s="14"/>
      <c r="P53" s="14"/>
      <c r="Q53" s="22"/>
      <c r="R53" s="22"/>
      <c r="S53" s="22"/>
      <c r="T53" s="22"/>
      <c r="U53" s="40"/>
      <c r="V53" s="22"/>
      <c r="W53" s="12" t="s">
        <v>173</v>
      </c>
      <c r="X53" s="121">
        <f t="shared" si="4"/>
        <v>752.71258064516132</v>
      </c>
      <c r="Y53" s="121">
        <f t="shared" si="4"/>
        <v>827.30935483870962</v>
      </c>
      <c r="Z53" s="121">
        <f t="shared" si="4"/>
        <v>887.93838709677414</v>
      </c>
      <c r="AA53" s="121">
        <f t="shared" si="4"/>
        <v>964.95451612903219</v>
      </c>
      <c r="AB53" s="14"/>
      <c r="AC53" s="14"/>
      <c r="AD53" s="14"/>
      <c r="AE53" s="14"/>
      <c r="AF53" s="14"/>
      <c r="AG53" s="87"/>
      <c r="AH53" s="15"/>
      <c r="AK53" s="14"/>
      <c r="AL53" s="110"/>
      <c r="AM53" s="110"/>
      <c r="AN53" s="110"/>
    </row>
    <row r="54" spans="1:40" x14ac:dyDescent="0.25">
      <c r="D54" s="22"/>
      <c r="E54" s="22"/>
      <c r="F54" s="22"/>
      <c r="G54" s="39"/>
      <c r="H54" s="159">
        <v>42284</v>
      </c>
      <c r="I54" s="132">
        <v>0.65</v>
      </c>
      <c r="J54" s="132">
        <v>1.37</v>
      </c>
      <c r="K54" s="132">
        <v>2.08</v>
      </c>
      <c r="L54" s="132">
        <v>2.89</v>
      </c>
      <c r="M54" s="14"/>
      <c r="N54" s="14"/>
      <c r="O54" s="14"/>
      <c r="P54" s="14"/>
      <c r="Q54" s="22"/>
      <c r="R54" s="22"/>
      <c r="S54" s="22"/>
      <c r="T54" s="22"/>
      <c r="U54" s="40"/>
      <c r="V54" s="22"/>
      <c r="W54" s="12" t="s">
        <v>175</v>
      </c>
      <c r="X54" s="121">
        <f t="shared" si="4"/>
        <v>992.23924731182797</v>
      </c>
      <c r="Y54" s="121">
        <f t="shared" si="4"/>
        <v>1066.8360215053763</v>
      </c>
      <c r="Z54" s="121">
        <f t="shared" si="4"/>
        <v>1127.4650537634407</v>
      </c>
      <c r="AA54" s="121">
        <f t="shared" si="4"/>
        <v>1204.4811827956987</v>
      </c>
      <c r="AB54" s="14"/>
      <c r="AC54" s="14"/>
      <c r="AD54" s="14"/>
      <c r="AE54" s="14"/>
      <c r="AF54" s="14"/>
      <c r="AG54" s="87"/>
      <c r="AH54" s="15"/>
      <c r="AK54" s="14"/>
      <c r="AL54" s="110"/>
      <c r="AM54" s="110"/>
      <c r="AN54" s="110"/>
    </row>
    <row r="55" spans="1:40" x14ac:dyDescent="0.25">
      <c r="D55" s="22"/>
      <c r="E55" s="22"/>
      <c r="F55" s="22"/>
      <c r="G55" s="39"/>
      <c r="H55" s="159">
        <v>42285</v>
      </c>
      <c r="I55" s="132">
        <v>0.65</v>
      </c>
      <c r="J55" s="132">
        <v>1.4</v>
      </c>
      <c r="K55" s="132">
        <v>2.12</v>
      </c>
      <c r="L55" s="132">
        <v>2.96</v>
      </c>
      <c r="M55" s="14"/>
      <c r="N55" s="14"/>
      <c r="O55" s="14"/>
      <c r="P55" s="14"/>
      <c r="Q55" s="22"/>
      <c r="R55" s="22"/>
      <c r="S55" s="22"/>
      <c r="T55" s="22"/>
      <c r="U55" s="40"/>
      <c r="V55" s="22"/>
      <c r="W55" s="12" t="s">
        <v>177</v>
      </c>
      <c r="X55" s="121">
        <f t="shared" si="4"/>
        <v>1231.7659139784946</v>
      </c>
      <c r="Y55" s="121">
        <f t="shared" si="4"/>
        <v>1306.3626881720431</v>
      </c>
      <c r="Z55" s="121">
        <f t="shared" si="4"/>
        <v>1366.9917204301075</v>
      </c>
      <c r="AA55" s="121">
        <f t="shared" si="4"/>
        <v>1444.0078494623656</v>
      </c>
      <c r="AB55" s="14"/>
      <c r="AC55" s="14"/>
      <c r="AD55" s="14"/>
      <c r="AE55" s="14"/>
      <c r="AF55" s="14"/>
      <c r="AG55" s="87"/>
      <c r="AH55" s="15"/>
      <c r="AK55" s="14"/>
      <c r="AL55" s="110"/>
      <c r="AM55" s="110"/>
      <c r="AN55" s="110"/>
    </row>
    <row r="56" spans="1:40" x14ac:dyDescent="0.25">
      <c r="B56" s="68"/>
      <c r="C56" s="22"/>
      <c r="D56" s="22"/>
      <c r="E56" s="22"/>
      <c r="F56" s="22"/>
      <c r="G56" s="39"/>
      <c r="H56" s="159">
        <v>42286</v>
      </c>
      <c r="I56" s="132">
        <v>0.65</v>
      </c>
      <c r="J56" s="132">
        <v>1.41</v>
      </c>
      <c r="K56" s="132">
        <v>2.12</v>
      </c>
      <c r="L56" s="132">
        <v>2.94</v>
      </c>
      <c r="M56" s="14"/>
      <c r="N56" s="14"/>
      <c r="O56" s="14"/>
      <c r="P56" s="14"/>
      <c r="Q56" s="22"/>
      <c r="R56" s="22"/>
      <c r="S56" s="22"/>
      <c r="T56" s="22"/>
      <c r="U56" s="40"/>
      <c r="V56" s="22"/>
      <c r="W56" s="12" t="s">
        <v>179</v>
      </c>
      <c r="X56" s="121">
        <f t="shared" si="4"/>
        <v>1471.2925806451613</v>
      </c>
      <c r="Y56" s="121">
        <f t="shared" si="4"/>
        <v>1545.8893548387098</v>
      </c>
      <c r="Z56" s="121">
        <f t="shared" si="4"/>
        <v>1606.5183870967742</v>
      </c>
      <c r="AA56" s="121">
        <f t="shared" si="4"/>
        <v>1683.5345161290322</v>
      </c>
      <c r="AB56" s="14"/>
      <c r="AC56" s="14"/>
      <c r="AD56" s="14"/>
      <c r="AE56" s="14"/>
      <c r="AF56" s="14"/>
      <c r="AG56" s="87"/>
      <c r="AH56" s="15"/>
      <c r="AK56" s="14"/>
      <c r="AL56" s="110"/>
      <c r="AM56" s="110"/>
      <c r="AN56" s="110"/>
    </row>
    <row r="57" spans="1:40" x14ac:dyDescent="0.25">
      <c r="A57" s="14"/>
      <c r="B57" s="22"/>
      <c r="C57" s="22"/>
      <c r="D57" s="22"/>
      <c r="E57" s="22"/>
      <c r="F57" s="22"/>
      <c r="G57" s="39"/>
      <c r="H57" s="159">
        <v>42289</v>
      </c>
      <c r="I57" s="132"/>
      <c r="J57" s="132"/>
      <c r="K57" s="132"/>
      <c r="L57" s="132"/>
      <c r="M57" s="14"/>
      <c r="N57" s="14"/>
      <c r="O57" s="14"/>
      <c r="P57" s="14"/>
      <c r="Q57" s="22"/>
      <c r="R57" s="22"/>
      <c r="S57" s="22"/>
      <c r="T57" s="22"/>
      <c r="U57" s="40"/>
      <c r="V57" s="22"/>
      <c r="W57" s="12" t="s">
        <v>181</v>
      </c>
      <c r="X57" s="121">
        <f t="shared" si="4"/>
        <v>1710.8192473118279</v>
      </c>
      <c r="Y57" s="121">
        <f t="shared" si="4"/>
        <v>1785.4160215053764</v>
      </c>
      <c r="Z57" s="121">
        <f t="shared" si="4"/>
        <v>1846.0450537634408</v>
      </c>
      <c r="AA57" s="121">
        <f t="shared" si="4"/>
        <v>1923.0611827956989</v>
      </c>
      <c r="AB57" s="14"/>
      <c r="AC57" s="14"/>
      <c r="AD57" s="14"/>
      <c r="AE57" s="14"/>
      <c r="AF57" s="14"/>
      <c r="AG57" s="87"/>
      <c r="AH57" s="15"/>
      <c r="AK57" s="14"/>
      <c r="AL57" s="110"/>
      <c r="AM57" s="110"/>
      <c r="AN57" s="110"/>
    </row>
    <row r="58" spans="1:40" ht="15.75" thickBot="1" x14ac:dyDescent="0.3">
      <c r="A58" s="14"/>
      <c r="B58" s="22"/>
      <c r="C58" s="22"/>
      <c r="D58" s="22"/>
      <c r="E58" s="22"/>
      <c r="F58" s="22"/>
      <c r="G58" s="39"/>
      <c r="H58" s="159">
        <v>42290</v>
      </c>
      <c r="I58" s="132">
        <v>0.64</v>
      </c>
      <c r="J58" s="132">
        <v>1.36</v>
      </c>
      <c r="K58" s="132">
        <v>2.06</v>
      </c>
      <c r="L58" s="132">
        <v>2.89</v>
      </c>
      <c r="M58" s="14"/>
      <c r="N58" s="14"/>
      <c r="O58" s="14"/>
      <c r="P58" s="14"/>
      <c r="Q58" s="22"/>
      <c r="R58" s="22"/>
      <c r="S58" s="22"/>
      <c r="T58" s="22"/>
      <c r="U58" s="40"/>
      <c r="V58" s="22"/>
      <c r="W58" s="23" t="s">
        <v>183</v>
      </c>
      <c r="X58" s="160">
        <f t="shared" si="4"/>
        <v>1950.3459139784945</v>
      </c>
      <c r="Y58" s="160">
        <f t="shared" si="4"/>
        <v>2024.9426881720431</v>
      </c>
      <c r="Z58" s="160">
        <f t="shared" si="4"/>
        <v>2085.5717204301072</v>
      </c>
      <c r="AA58" s="160">
        <f t="shared" si="4"/>
        <v>2162.5878494623657</v>
      </c>
      <c r="AB58" s="25"/>
      <c r="AC58" s="25"/>
      <c r="AD58" s="25"/>
      <c r="AE58" s="25"/>
      <c r="AF58" s="25"/>
      <c r="AG58" s="161"/>
      <c r="AH58" s="26"/>
      <c r="AK58" s="14"/>
      <c r="AL58" s="110"/>
      <c r="AM58" s="110"/>
      <c r="AN58" s="110"/>
    </row>
    <row r="59" spans="1:40" x14ac:dyDescent="0.25">
      <c r="A59" s="14"/>
      <c r="B59" s="22"/>
      <c r="C59" s="22"/>
      <c r="D59" s="22"/>
      <c r="E59" s="22"/>
      <c r="F59" s="22"/>
      <c r="G59" s="39"/>
      <c r="H59" s="159">
        <v>42291</v>
      </c>
      <c r="I59" s="132">
        <v>0.56999999999999995</v>
      </c>
      <c r="J59" s="132">
        <v>1.29</v>
      </c>
      <c r="K59" s="132">
        <v>1.99</v>
      </c>
      <c r="L59" s="132">
        <v>2.84</v>
      </c>
      <c r="M59" s="14"/>
      <c r="N59" s="14"/>
      <c r="O59" s="14"/>
      <c r="P59" s="14"/>
      <c r="Q59" s="22"/>
      <c r="R59" s="22"/>
      <c r="S59" s="22"/>
      <c r="T59" s="22"/>
      <c r="U59" s="40"/>
      <c r="V59" s="22"/>
      <c r="AK59" s="14"/>
      <c r="AL59" s="110"/>
      <c r="AM59" s="110"/>
      <c r="AN59" s="110"/>
    </row>
    <row r="60" spans="1:40" x14ac:dyDescent="0.25">
      <c r="A60" s="14"/>
      <c r="B60" s="22"/>
      <c r="C60" s="22"/>
      <c r="D60" s="22"/>
      <c r="E60" s="22"/>
      <c r="F60" s="22"/>
      <c r="G60" s="39"/>
      <c r="H60" s="159">
        <v>42292</v>
      </c>
      <c r="I60" s="132">
        <v>0.61</v>
      </c>
      <c r="J60" s="132">
        <v>1.34</v>
      </c>
      <c r="K60" s="132">
        <v>2.04</v>
      </c>
      <c r="L60" s="132">
        <v>2.87</v>
      </c>
      <c r="M60" s="14"/>
      <c r="N60" s="14"/>
      <c r="O60" s="14"/>
      <c r="P60" s="14"/>
      <c r="Q60" s="22"/>
      <c r="R60" s="22"/>
      <c r="S60" s="22"/>
      <c r="T60" s="22"/>
      <c r="U60" s="40"/>
      <c r="V60" s="22"/>
      <c r="AG60" s="69"/>
      <c r="AK60" s="14"/>
      <c r="AL60" s="110"/>
      <c r="AM60" s="110"/>
      <c r="AN60" s="110"/>
    </row>
    <row r="61" spans="1:40" x14ac:dyDescent="0.25">
      <c r="A61" s="14"/>
      <c r="B61" s="22"/>
      <c r="C61" s="22"/>
      <c r="D61" s="22"/>
      <c r="E61" s="22"/>
      <c r="F61" s="22"/>
      <c r="G61" s="39"/>
      <c r="H61" s="159">
        <v>42293</v>
      </c>
      <c r="I61" s="132">
        <v>0.61</v>
      </c>
      <c r="J61" s="132">
        <v>1.36</v>
      </c>
      <c r="K61" s="132">
        <v>2.04</v>
      </c>
      <c r="L61" s="132">
        <v>2.87</v>
      </c>
      <c r="M61" s="14"/>
      <c r="N61" s="14"/>
      <c r="O61" s="14"/>
      <c r="P61" s="14"/>
      <c r="Q61" s="22"/>
      <c r="R61" s="22"/>
      <c r="S61" s="22"/>
      <c r="T61" s="22"/>
      <c r="U61" s="40"/>
      <c r="V61" s="22"/>
      <c r="AG61" s="69"/>
      <c r="AK61" s="14"/>
      <c r="AL61" s="110"/>
      <c r="AM61" s="110"/>
      <c r="AN61" s="110"/>
    </row>
    <row r="62" spans="1:40" x14ac:dyDescent="0.25">
      <c r="A62" s="14"/>
      <c r="B62" s="22"/>
      <c r="C62" s="22"/>
      <c r="D62" s="22"/>
      <c r="E62" s="22"/>
      <c r="F62" s="22"/>
      <c r="G62" s="39"/>
      <c r="H62" s="159">
        <v>42296</v>
      </c>
      <c r="I62" s="132">
        <v>0.61</v>
      </c>
      <c r="J62" s="132">
        <v>1.35</v>
      </c>
      <c r="K62" s="132">
        <v>2.04</v>
      </c>
      <c r="L62" s="132">
        <v>2.89</v>
      </c>
      <c r="M62" s="14"/>
      <c r="N62" s="14"/>
      <c r="O62" s="14"/>
      <c r="P62" s="14"/>
      <c r="Q62" s="22"/>
      <c r="R62" s="22"/>
      <c r="S62" s="22"/>
      <c r="T62" s="22"/>
      <c r="U62" s="40"/>
      <c r="V62" s="22"/>
      <c r="AG62" s="69"/>
      <c r="AK62" s="14"/>
      <c r="AL62" s="110"/>
      <c r="AM62" s="110"/>
      <c r="AN62" s="110"/>
    </row>
    <row r="63" spans="1:40" x14ac:dyDescent="0.25">
      <c r="A63" s="14"/>
      <c r="B63" s="22"/>
      <c r="C63" s="22"/>
      <c r="D63" s="22"/>
      <c r="E63" s="22"/>
      <c r="F63" s="22"/>
      <c r="G63" s="39"/>
      <c r="H63" s="159">
        <v>42297</v>
      </c>
      <c r="I63" s="132">
        <v>0.66</v>
      </c>
      <c r="J63" s="132">
        <v>1.4</v>
      </c>
      <c r="K63" s="132">
        <v>2.08</v>
      </c>
      <c r="L63" s="132">
        <v>2.92</v>
      </c>
      <c r="M63" s="14"/>
      <c r="N63" s="14"/>
      <c r="O63" s="14"/>
      <c r="P63" s="14"/>
      <c r="Q63" s="22"/>
      <c r="R63" s="22"/>
      <c r="S63" s="22"/>
      <c r="T63" s="22"/>
      <c r="U63" s="40"/>
      <c r="V63" s="22"/>
      <c r="AG63" s="69"/>
      <c r="AK63" s="14"/>
      <c r="AL63" s="110"/>
      <c r="AM63" s="110"/>
      <c r="AN63" s="110"/>
    </row>
    <row r="64" spans="1:40" x14ac:dyDescent="0.25">
      <c r="A64" s="14"/>
      <c r="B64" s="22"/>
      <c r="C64" s="22"/>
      <c r="D64" s="22"/>
      <c r="E64" s="22"/>
      <c r="F64" s="22"/>
      <c r="G64" s="39"/>
      <c r="H64" s="159">
        <v>42298</v>
      </c>
      <c r="I64" s="132">
        <v>0.64</v>
      </c>
      <c r="J64" s="132">
        <v>1.37</v>
      </c>
      <c r="K64" s="132">
        <v>2.04</v>
      </c>
      <c r="L64" s="132">
        <v>2.87</v>
      </c>
      <c r="M64" s="14"/>
      <c r="N64" s="14"/>
      <c r="O64" s="14"/>
      <c r="P64" s="14"/>
      <c r="Q64" s="22"/>
      <c r="R64" s="22"/>
      <c r="S64" s="22"/>
      <c r="T64" s="22"/>
      <c r="U64" s="40"/>
      <c r="V64" s="22"/>
      <c r="AG64" s="69"/>
      <c r="AK64" s="14"/>
      <c r="AL64" s="110"/>
      <c r="AM64" s="110"/>
      <c r="AN64" s="110"/>
    </row>
    <row r="65" spans="1:40" x14ac:dyDescent="0.25">
      <c r="A65" s="14"/>
      <c r="B65" s="22"/>
      <c r="C65" s="22"/>
      <c r="D65" s="22"/>
      <c r="E65" s="22"/>
      <c r="F65" s="22"/>
      <c r="G65" s="39"/>
      <c r="H65" s="159">
        <v>42299</v>
      </c>
      <c r="I65" s="132">
        <v>0.61</v>
      </c>
      <c r="J65" s="132">
        <v>1.36</v>
      </c>
      <c r="K65" s="132">
        <v>2.04</v>
      </c>
      <c r="L65" s="132">
        <v>2.87</v>
      </c>
      <c r="M65" s="14"/>
      <c r="N65" s="14"/>
      <c r="O65" s="14"/>
      <c r="P65" s="14"/>
      <c r="Q65" s="22"/>
      <c r="R65" s="22"/>
      <c r="S65" s="22"/>
      <c r="T65" s="22"/>
      <c r="U65" s="40"/>
      <c r="V65" s="22"/>
      <c r="AG65" s="69"/>
      <c r="AK65" s="14"/>
      <c r="AL65" s="110"/>
      <c r="AM65" s="110"/>
      <c r="AN65" s="110"/>
    </row>
    <row r="66" spans="1:40" x14ac:dyDescent="0.25">
      <c r="A66" s="14"/>
      <c r="B66" s="22"/>
      <c r="C66" s="22"/>
      <c r="D66" s="22"/>
      <c r="E66" s="22"/>
      <c r="F66" s="22"/>
      <c r="G66" s="39"/>
      <c r="H66" s="159">
        <v>42300</v>
      </c>
      <c r="I66" s="132">
        <v>0.66</v>
      </c>
      <c r="J66" s="132">
        <v>1.43</v>
      </c>
      <c r="K66" s="132">
        <v>2.09</v>
      </c>
      <c r="L66" s="132">
        <v>2.9</v>
      </c>
      <c r="M66" s="14"/>
      <c r="N66" s="14"/>
      <c r="O66" s="14"/>
      <c r="P66" s="14"/>
      <c r="Q66" s="22"/>
      <c r="R66" s="22"/>
      <c r="S66" s="22"/>
      <c r="T66" s="22"/>
      <c r="U66" s="40"/>
      <c r="V66" s="22"/>
      <c r="AG66" s="69"/>
      <c r="AK66" s="14"/>
      <c r="AL66" s="110"/>
      <c r="AM66" s="110"/>
      <c r="AN66" s="110"/>
    </row>
    <row r="67" spans="1:40" x14ac:dyDescent="0.25">
      <c r="A67" s="14"/>
      <c r="B67" s="22"/>
      <c r="C67" s="22"/>
      <c r="D67" s="22"/>
      <c r="E67" s="22"/>
      <c r="F67" s="22"/>
      <c r="G67" s="39"/>
      <c r="H67" s="159">
        <v>42303</v>
      </c>
      <c r="I67" s="132">
        <v>0.66</v>
      </c>
      <c r="J67" s="132">
        <v>1.41</v>
      </c>
      <c r="K67" s="132">
        <v>2.0699999999999998</v>
      </c>
      <c r="L67" s="132">
        <v>2.87</v>
      </c>
      <c r="M67" s="14"/>
      <c r="N67" s="14"/>
      <c r="O67" s="14"/>
      <c r="P67" s="14"/>
      <c r="Q67" s="22"/>
      <c r="R67" s="22"/>
      <c r="S67" s="22"/>
      <c r="T67" s="22"/>
      <c r="U67" s="40"/>
      <c r="V67" s="22"/>
      <c r="AG67" s="69"/>
      <c r="AK67" s="14"/>
      <c r="AL67" s="110"/>
      <c r="AM67" s="110"/>
      <c r="AN67" s="110"/>
    </row>
    <row r="68" spans="1:40" x14ac:dyDescent="0.25">
      <c r="A68" s="14"/>
      <c r="B68" s="22"/>
      <c r="C68" s="22"/>
      <c r="D68" s="22"/>
      <c r="E68" s="22"/>
      <c r="F68" s="22"/>
      <c r="G68" s="39"/>
      <c r="H68" s="159">
        <v>42304</v>
      </c>
      <c r="I68" s="132">
        <v>0.65</v>
      </c>
      <c r="J68" s="132">
        <v>1.38</v>
      </c>
      <c r="K68" s="132">
        <v>2.0499999999999998</v>
      </c>
      <c r="L68" s="132">
        <v>2.86</v>
      </c>
      <c r="M68" s="14"/>
      <c r="N68" s="14"/>
      <c r="O68" s="14"/>
      <c r="P68" s="14"/>
      <c r="Q68" s="22"/>
      <c r="R68" s="22"/>
      <c r="S68" s="22"/>
      <c r="T68" s="22"/>
      <c r="U68" s="40"/>
      <c r="V68" s="22"/>
      <c r="AG68" s="69"/>
      <c r="AK68" s="14"/>
      <c r="AL68" s="110"/>
      <c r="AM68" s="110"/>
      <c r="AN68" s="110"/>
    </row>
    <row r="69" spans="1:40" x14ac:dyDescent="0.25">
      <c r="A69" s="14"/>
      <c r="B69" s="22"/>
      <c r="C69" s="22"/>
      <c r="D69" s="22"/>
      <c r="E69" s="22"/>
      <c r="F69" s="22"/>
      <c r="G69" s="39"/>
      <c r="H69" s="159">
        <v>42305</v>
      </c>
      <c r="I69" s="132">
        <v>0.73</v>
      </c>
      <c r="J69" s="132">
        <v>1.47</v>
      </c>
      <c r="K69" s="132">
        <v>2.1</v>
      </c>
      <c r="L69" s="132">
        <v>2.87</v>
      </c>
      <c r="M69" s="14"/>
      <c r="N69" s="14"/>
      <c r="O69" s="14"/>
      <c r="P69" s="14"/>
      <c r="Q69" s="22"/>
      <c r="R69" s="22"/>
      <c r="S69" s="22"/>
      <c r="T69" s="22"/>
      <c r="U69" s="40"/>
      <c r="V69" s="22"/>
      <c r="AG69" s="69"/>
      <c r="AK69" s="14"/>
      <c r="AL69" s="110"/>
      <c r="AM69" s="110"/>
      <c r="AN69" s="110"/>
    </row>
    <row r="70" spans="1:40" x14ac:dyDescent="0.25">
      <c r="A70" s="14"/>
      <c r="B70" s="22"/>
      <c r="C70" s="22"/>
      <c r="D70" s="22"/>
      <c r="E70" s="22"/>
      <c r="F70" s="22"/>
      <c r="G70" s="39"/>
      <c r="H70" s="159">
        <v>42306</v>
      </c>
      <c r="I70" s="132">
        <v>0.75</v>
      </c>
      <c r="J70" s="132">
        <v>1.53</v>
      </c>
      <c r="K70" s="132">
        <v>2.19</v>
      </c>
      <c r="L70" s="132">
        <v>2.96</v>
      </c>
      <c r="M70" s="14"/>
      <c r="N70" s="14"/>
      <c r="O70" s="14"/>
      <c r="P70" s="14"/>
      <c r="Q70" s="22"/>
      <c r="R70" s="22"/>
      <c r="S70" s="22"/>
      <c r="T70" s="22"/>
      <c r="U70" s="40"/>
      <c r="V70" s="22"/>
      <c r="AG70" s="69"/>
      <c r="AK70" s="14"/>
      <c r="AL70" s="110"/>
      <c r="AM70" s="110"/>
      <c r="AN70" s="110"/>
    </row>
    <row r="71" spans="1:40" x14ac:dyDescent="0.25">
      <c r="A71" s="14"/>
      <c r="B71" s="22"/>
      <c r="C71" s="22"/>
      <c r="D71" s="22"/>
      <c r="E71" s="22"/>
      <c r="F71" s="22"/>
      <c r="G71" s="39"/>
      <c r="H71" s="159">
        <v>42307</v>
      </c>
      <c r="I71" s="132">
        <v>0.75</v>
      </c>
      <c r="J71" s="132">
        <v>1.52</v>
      </c>
      <c r="K71" s="132">
        <v>2.16</v>
      </c>
      <c r="L71" s="132">
        <v>2.93</v>
      </c>
      <c r="M71" s="14"/>
      <c r="N71" s="14"/>
      <c r="O71" s="14"/>
      <c r="P71" s="14"/>
      <c r="Q71" s="22"/>
      <c r="R71" s="22"/>
      <c r="S71" s="22"/>
      <c r="T71" s="22"/>
      <c r="U71" s="40"/>
      <c r="V71" s="22"/>
      <c r="AG71" s="69"/>
      <c r="AK71" s="14"/>
      <c r="AL71" s="110"/>
      <c r="AM71" s="110"/>
      <c r="AN71" s="110"/>
    </row>
    <row r="72" spans="1:40" x14ac:dyDescent="0.25">
      <c r="A72" s="14"/>
      <c r="B72" s="22"/>
      <c r="C72" s="22"/>
      <c r="D72" s="22"/>
      <c r="E72" s="22"/>
      <c r="F72" s="22"/>
      <c r="G72" s="39"/>
      <c r="H72" s="159">
        <v>42310</v>
      </c>
      <c r="I72" s="132">
        <v>0.77</v>
      </c>
      <c r="J72" s="132">
        <v>1.57</v>
      </c>
      <c r="K72" s="132">
        <v>2.2000000000000002</v>
      </c>
      <c r="L72" s="132">
        <v>2.95</v>
      </c>
      <c r="M72" s="14"/>
      <c r="N72" s="14"/>
      <c r="O72" s="14"/>
      <c r="P72" s="14"/>
      <c r="Q72" s="22"/>
      <c r="R72" s="22"/>
      <c r="S72" s="22"/>
      <c r="T72" s="22"/>
      <c r="U72" s="40"/>
      <c r="V72" s="22"/>
      <c r="AG72" s="69"/>
      <c r="AK72" s="14"/>
      <c r="AL72" s="110"/>
      <c r="AM72" s="110"/>
      <c r="AN72" s="110"/>
    </row>
    <row r="73" spans="1:40" x14ac:dyDescent="0.25">
      <c r="A73" s="14"/>
      <c r="B73" s="22"/>
      <c r="C73" s="22"/>
      <c r="D73" s="22"/>
      <c r="E73" s="22"/>
      <c r="F73" s="22"/>
      <c r="G73" s="39"/>
      <c r="H73" s="159">
        <v>42311</v>
      </c>
      <c r="I73" s="132">
        <v>0.8</v>
      </c>
      <c r="J73" s="132">
        <v>1.59</v>
      </c>
      <c r="K73" s="132">
        <v>2.23</v>
      </c>
      <c r="L73" s="132">
        <v>3</v>
      </c>
      <c r="M73" s="14"/>
      <c r="N73" s="14"/>
      <c r="O73" s="14"/>
      <c r="P73" s="14"/>
      <c r="Q73" s="22"/>
      <c r="R73" s="22"/>
      <c r="S73" s="22"/>
      <c r="T73" s="22"/>
      <c r="U73" s="40"/>
      <c r="V73" s="22"/>
      <c r="AG73" s="69"/>
      <c r="AK73" s="14"/>
      <c r="AL73" s="110"/>
      <c r="AM73" s="110"/>
      <c r="AN73" s="110"/>
    </row>
    <row r="74" spans="1:40" x14ac:dyDescent="0.25">
      <c r="A74" s="14"/>
      <c r="B74" s="22"/>
      <c r="C74" s="22"/>
      <c r="D74" s="22"/>
      <c r="E74" s="22"/>
      <c r="F74" s="22"/>
      <c r="G74" s="39"/>
      <c r="H74" s="159">
        <v>42312</v>
      </c>
      <c r="I74" s="132">
        <v>0.84</v>
      </c>
      <c r="J74" s="132">
        <v>1.64</v>
      </c>
      <c r="K74" s="132">
        <v>2.25</v>
      </c>
      <c r="L74" s="132">
        <v>3</v>
      </c>
      <c r="M74" s="14"/>
      <c r="N74" s="14"/>
      <c r="O74" s="14"/>
      <c r="P74" s="14"/>
      <c r="Q74" s="22"/>
      <c r="R74" s="22"/>
      <c r="S74" s="22"/>
      <c r="T74" s="22"/>
      <c r="U74" s="40"/>
      <c r="V74" s="22"/>
      <c r="AG74" s="69"/>
      <c r="AK74" s="14"/>
      <c r="AL74" s="110"/>
      <c r="AM74" s="110"/>
      <c r="AN74" s="110"/>
    </row>
    <row r="75" spans="1:40" x14ac:dyDescent="0.25">
      <c r="A75" s="14"/>
      <c r="B75" s="22"/>
      <c r="C75" s="22"/>
      <c r="D75" s="22"/>
      <c r="E75" s="22"/>
      <c r="F75" s="22"/>
      <c r="G75" s="39"/>
      <c r="H75" s="159">
        <v>42313</v>
      </c>
      <c r="I75" s="132">
        <v>0.85</v>
      </c>
      <c r="J75" s="132">
        <v>1.65</v>
      </c>
      <c r="K75" s="132">
        <v>2.2599999999999998</v>
      </c>
      <c r="L75" s="132">
        <v>3.01</v>
      </c>
      <c r="M75" s="14"/>
      <c r="N75" s="14"/>
      <c r="O75" s="14"/>
      <c r="P75" s="14"/>
      <c r="Q75" s="22"/>
      <c r="R75" s="22"/>
      <c r="S75" s="22"/>
      <c r="T75" s="22"/>
      <c r="U75" s="40"/>
      <c r="V75" s="22"/>
      <c r="AG75" s="69"/>
      <c r="AK75" s="14"/>
      <c r="AL75" s="110"/>
      <c r="AM75" s="110"/>
      <c r="AN75" s="110"/>
    </row>
    <row r="76" spans="1:40" x14ac:dyDescent="0.25">
      <c r="A76" s="14"/>
      <c r="B76" s="22"/>
      <c r="C76" s="22"/>
      <c r="D76" s="22"/>
      <c r="E76" s="22"/>
      <c r="F76" s="22"/>
      <c r="G76" s="39"/>
      <c r="H76" s="159">
        <v>42314</v>
      </c>
      <c r="I76" s="132">
        <v>0.9</v>
      </c>
      <c r="J76" s="132">
        <v>1.73</v>
      </c>
      <c r="K76" s="132">
        <v>2.34</v>
      </c>
      <c r="L76" s="132">
        <v>3.09</v>
      </c>
      <c r="M76" s="14"/>
      <c r="N76" s="14"/>
      <c r="O76" s="14"/>
      <c r="P76" s="14"/>
      <c r="Q76" s="22"/>
      <c r="R76" s="22"/>
      <c r="S76" s="22"/>
      <c r="T76" s="22"/>
      <c r="U76" s="40"/>
      <c r="V76" s="22"/>
      <c r="AG76" s="69"/>
      <c r="AK76" s="14"/>
      <c r="AL76" s="110"/>
      <c r="AM76" s="110"/>
      <c r="AN76" s="110"/>
    </row>
    <row r="77" spans="1:40" x14ac:dyDescent="0.25">
      <c r="A77" s="14"/>
      <c r="B77" s="22"/>
      <c r="C77" s="22"/>
      <c r="D77" s="22"/>
      <c r="E77" s="22"/>
      <c r="F77" s="22"/>
      <c r="G77" s="39"/>
      <c r="H77" s="159">
        <v>42317</v>
      </c>
      <c r="I77" s="132">
        <v>0.89</v>
      </c>
      <c r="J77" s="132">
        <v>1.75</v>
      </c>
      <c r="K77" s="132">
        <v>2.36</v>
      </c>
      <c r="L77" s="132">
        <v>3.12</v>
      </c>
      <c r="M77" s="14"/>
      <c r="N77" s="14"/>
      <c r="O77" s="14"/>
      <c r="P77" s="14"/>
      <c r="Q77" s="22"/>
      <c r="R77" s="22"/>
      <c r="S77" s="22"/>
      <c r="T77" s="22"/>
      <c r="U77" s="40"/>
      <c r="V77" s="22"/>
      <c r="AG77" s="69"/>
      <c r="AK77" s="14"/>
      <c r="AL77" s="110"/>
      <c r="AM77" s="110"/>
      <c r="AN77" s="110"/>
    </row>
    <row r="78" spans="1:40" x14ac:dyDescent="0.25">
      <c r="A78" s="14"/>
      <c r="B78" s="22"/>
      <c r="C78" s="22"/>
      <c r="D78" s="22"/>
      <c r="E78" s="22"/>
      <c r="F78" s="22"/>
      <c r="G78" s="39"/>
      <c r="H78" s="159">
        <v>42318</v>
      </c>
      <c r="I78" s="132">
        <v>0.87</v>
      </c>
      <c r="J78" s="132">
        <v>1.72</v>
      </c>
      <c r="K78" s="132">
        <v>2.3199999999999998</v>
      </c>
      <c r="L78" s="132">
        <v>3.1</v>
      </c>
      <c r="M78" s="14"/>
      <c r="N78" s="14"/>
      <c r="O78" s="14"/>
      <c r="P78" s="14"/>
      <c r="Q78" s="22"/>
      <c r="R78" s="22"/>
      <c r="S78" s="22"/>
      <c r="T78" s="22"/>
      <c r="U78" s="40"/>
      <c r="V78" s="22"/>
      <c r="AG78" s="69"/>
      <c r="AK78" s="14"/>
      <c r="AL78" s="110"/>
      <c r="AM78" s="110"/>
      <c r="AN78" s="110"/>
    </row>
    <row r="79" spans="1:40" x14ac:dyDescent="0.25">
      <c r="A79" s="14"/>
      <c r="B79" s="22"/>
      <c r="C79" s="22"/>
      <c r="D79" s="22"/>
      <c r="E79" s="22"/>
      <c r="F79" s="22"/>
      <c r="G79" s="39"/>
      <c r="H79" s="159">
        <v>42319</v>
      </c>
      <c r="I79" s="132"/>
      <c r="J79" s="132"/>
      <c r="K79" s="132"/>
      <c r="L79" s="132"/>
      <c r="M79" s="14"/>
      <c r="N79" s="14"/>
      <c r="O79" s="14"/>
      <c r="P79" s="14"/>
      <c r="Q79" s="22"/>
      <c r="R79" s="22"/>
      <c r="S79" s="22"/>
      <c r="T79" s="22"/>
      <c r="U79" s="40"/>
      <c r="V79" s="22"/>
      <c r="AG79" s="69"/>
      <c r="AK79" s="14"/>
      <c r="AL79" s="110"/>
      <c r="AM79" s="110"/>
      <c r="AN79" s="110"/>
    </row>
    <row r="80" spans="1:40" x14ac:dyDescent="0.25">
      <c r="A80" s="14"/>
      <c r="B80" s="22"/>
      <c r="C80" s="22"/>
      <c r="D80" s="22"/>
      <c r="E80" s="22"/>
      <c r="F80" s="22"/>
      <c r="G80" s="39"/>
      <c r="H80" s="159">
        <v>42320</v>
      </c>
      <c r="I80" s="132">
        <v>0.89</v>
      </c>
      <c r="J80" s="132">
        <v>1.73</v>
      </c>
      <c r="K80" s="132">
        <v>2.3199999999999998</v>
      </c>
      <c r="L80" s="132">
        <v>3.09</v>
      </c>
      <c r="M80" s="14"/>
      <c r="N80" s="14"/>
      <c r="O80" s="14"/>
      <c r="P80" s="14"/>
      <c r="Q80" s="22"/>
      <c r="R80" s="22"/>
      <c r="S80" s="22"/>
      <c r="T80" s="22"/>
      <c r="U80" s="40"/>
      <c r="V80" s="22"/>
      <c r="AG80" s="69"/>
      <c r="AK80" s="14"/>
      <c r="AL80" s="110"/>
      <c r="AM80" s="110"/>
      <c r="AN80" s="110"/>
    </row>
    <row r="81" spans="1:40" x14ac:dyDescent="0.25">
      <c r="A81" s="14"/>
      <c r="B81" s="22"/>
      <c r="C81" s="22"/>
      <c r="D81" s="22"/>
      <c r="E81" s="22"/>
      <c r="F81" s="22"/>
      <c r="G81" s="39"/>
      <c r="H81" s="159">
        <v>42321</v>
      </c>
      <c r="I81" s="132">
        <v>0.86</v>
      </c>
      <c r="J81" s="132">
        <v>1.67</v>
      </c>
      <c r="K81" s="132">
        <v>2.2799999999999998</v>
      </c>
      <c r="L81" s="132">
        <v>3.06</v>
      </c>
      <c r="M81" s="14"/>
      <c r="N81" s="14"/>
      <c r="O81" s="14"/>
      <c r="P81" s="14"/>
      <c r="Q81" s="22"/>
      <c r="R81" s="22"/>
      <c r="S81" s="22"/>
      <c r="T81" s="22"/>
      <c r="U81" s="40"/>
      <c r="V81" s="22"/>
      <c r="AG81" s="69"/>
      <c r="AK81" s="14"/>
      <c r="AL81" s="110"/>
      <c r="AM81" s="110"/>
      <c r="AN81" s="110"/>
    </row>
    <row r="82" spans="1:40" x14ac:dyDescent="0.25">
      <c r="A82" s="14"/>
      <c r="B82" s="22"/>
      <c r="C82" s="22"/>
      <c r="D82" s="22"/>
      <c r="E82" s="22"/>
      <c r="F82" s="22"/>
      <c r="G82" s="39"/>
      <c r="H82" s="159">
        <v>42324</v>
      </c>
      <c r="I82" s="132">
        <v>0.88</v>
      </c>
      <c r="J82" s="132">
        <v>1.66</v>
      </c>
      <c r="K82" s="132">
        <v>2.27</v>
      </c>
      <c r="L82" s="132">
        <v>3.07</v>
      </c>
      <c r="M82" s="14"/>
      <c r="N82" s="14"/>
      <c r="O82" s="14"/>
      <c r="P82" s="14"/>
      <c r="Q82" s="22"/>
      <c r="R82" s="22"/>
      <c r="S82" s="22"/>
      <c r="T82" s="22"/>
      <c r="U82" s="40"/>
      <c r="V82" s="22"/>
      <c r="AG82" s="69"/>
      <c r="AK82" s="14"/>
      <c r="AL82" s="110"/>
      <c r="AM82" s="110"/>
      <c r="AN82" s="110"/>
    </row>
    <row r="83" spans="1:40" x14ac:dyDescent="0.25">
      <c r="A83" s="14"/>
      <c r="B83" s="22"/>
      <c r="C83" s="22"/>
      <c r="D83" s="22"/>
      <c r="E83" s="22"/>
      <c r="F83" s="22"/>
      <c r="G83" s="39"/>
      <c r="H83" s="159">
        <v>42325</v>
      </c>
      <c r="I83" s="132">
        <v>0.86</v>
      </c>
      <c r="J83" s="132">
        <v>1.66</v>
      </c>
      <c r="K83" s="132">
        <v>2.25</v>
      </c>
      <c r="L83" s="132">
        <v>3.04</v>
      </c>
      <c r="M83" s="14"/>
      <c r="N83" s="14"/>
      <c r="O83" s="14"/>
      <c r="P83" s="14"/>
      <c r="Q83" s="22"/>
      <c r="R83" s="22"/>
      <c r="S83" s="22"/>
      <c r="T83" s="22"/>
      <c r="U83" s="40"/>
      <c r="V83" s="22"/>
      <c r="AG83" s="69"/>
      <c r="AK83" s="14"/>
      <c r="AL83" s="110"/>
      <c r="AM83" s="110"/>
      <c r="AN83" s="110"/>
    </row>
    <row r="84" spans="1:40" x14ac:dyDescent="0.25">
      <c r="A84" s="14"/>
      <c r="B84" s="22"/>
      <c r="C84" s="22"/>
      <c r="D84" s="22"/>
      <c r="E84" s="22"/>
      <c r="F84" s="22"/>
      <c r="G84" s="39"/>
      <c r="H84" s="159">
        <v>42326</v>
      </c>
      <c r="I84" s="132">
        <v>0.9</v>
      </c>
      <c r="J84" s="132">
        <v>1.69</v>
      </c>
      <c r="K84" s="132">
        <v>2.27</v>
      </c>
      <c r="L84" s="132">
        <v>3.04</v>
      </c>
      <c r="M84" s="14"/>
      <c r="N84" s="14"/>
      <c r="O84" s="14"/>
      <c r="P84" s="14"/>
      <c r="Q84" s="22"/>
      <c r="R84" s="22"/>
      <c r="S84" s="22"/>
      <c r="T84" s="22"/>
      <c r="U84" s="40"/>
      <c r="V84" s="22"/>
      <c r="AG84" s="69"/>
      <c r="AK84" s="14"/>
      <c r="AL84" s="110"/>
      <c r="AM84" s="110"/>
      <c r="AN84" s="110"/>
    </row>
    <row r="85" spans="1:40" x14ac:dyDescent="0.25">
      <c r="A85" s="14"/>
      <c r="B85" s="22"/>
      <c r="C85" s="22"/>
      <c r="D85" s="22"/>
      <c r="E85" s="22"/>
      <c r="F85" s="22"/>
      <c r="G85" s="39"/>
      <c r="H85" s="159">
        <v>42327</v>
      </c>
      <c r="I85" s="132">
        <v>0.91</v>
      </c>
      <c r="J85" s="132">
        <v>1.68</v>
      </c>
      <c r="K85" s="132">
        <v>2.2400000000000002</v>
      </c>
      <c r="L85" s="132">
        <v>3</v>
      </c>
      <c r="M85" s="14"/>
      <c r="N85" s="14"/>
      <c r="O85" s="14"/>
      <c r="P85" s="14"/>
      <c r="Q85" s="22"/>
      <c r="R85" s="22"/>
      <c r="S85" s="22"/>
      <c r="T85" s="22"/>
      <c r="U85" s="40"/>
      <c r="V85" s="22"/>
      <c r="AG85" s="69"/>
      <c r="AK85" s="14"/>
      <c r="AL85" s="110"/>
      <c r="AM85" s="110"/>
      <c r="AN85" s="110"/>
    </row>
    <row r="86" spans="1:40" x14ac:dyDescent="0.25">
      <c r="A86" s="14"/>
      <c r="B86" s="22"/>
      <c r="C86" s="22"/>
      <c r="D86" s="22"/>
      <c r="E86" s="22"/>
      <c r="F86" s="22"/>
      <c r="G86" s="39"/>
      <c r="H86" s="159">
        <v>42328</v>
      </c>
      <c r="I86" s="132">
        <v>0.93</v>
      </c>
      <c r="J86" s="132">
        <v>1.7</v>
      </c>
      <c r="K86" s="132">
        <v>2.2599999999999998</v>
      </c>
      <c r="L86" s="132">
        <v>3.02</v>
      </c>
      <c r="M86" s="14"/>
      <c r="N86" s="14"/>
      <c r="O86" s="14"/>
      <c r="P86" s="14"/>
      <c r="Q86" s="22"/>
      <c r="R86" s="22"/>
      <c r="S86" s="22"/>
      <c r="T86" s="22"/>
      <c r="U86" s="40"/>
      <c r="V86" s="22"/>
      <c r="AG86" s="69"/>
      <c r="AK86" s="14"/>
      <c r="AL86" s="110"/>
      <c r="AM86" s="110"/>
      <c r="AN86" s="110"/>
    </row>
    <row r="87" spans="1:40" x14ac:dyDescent="0.25">
      <c r="A87" s="14"/>
      <c r="B87" s="22"/>
      <c r="C87" s="22"/>
      <c r="D87" s="22"/>
      <c r="E87" s="22"/>
      <c r="F87" s="22"/>
      <c r="G87" s="39"/>
      <c r="H87" s="159">
        <v>42331</v>
      </c>
      <c r="I87" s="132">
        <v>0.94</v>
      </c>
      <c r="J87" s="132">
        <v>1.7</v>
      </c>
      <c r="K87" s="132">
        <v>2.25</v>
      </c>
      <c r="L87" s="132">
        <v>3</v>
      </c>
      <c r="M87" s="14"/>
      <c r="N87" s="14"/>
      <c r="O87" s="14"/>
      <c r="P87" s="14"/>
      <c r="Q87" s="22"/>
      <c r="R87" s="22"/>
      <c r="S87" s="22"/>
      <c r="T87" s="22"/>
      <c r="U87" s="40"/>
      <c r="V87" s="22"/>
      <c r="AG87" s="69"/>
      <c r="AK87" s="14"/>
      <c r="AL87" s="110"/>
      <c r="AM87" s="110"/>
      <c r="AN87" s="110"/>
    </row>
    <row r="88" spans="1:40" x14ac:dyDescent="0.25">
      <c r="A88" s="14"/>
      <c r="B88" s="22"/>
      <c r="C88" s="22"/>
      <c r="D88" s="22"/>
      <c r="E88" s="22"/>
      <c r="F88" s="22"/>
      <c r="G88" s="39"/>
      <c r="H88" s="159">
        <v>42332</v>
      </c>
      <c r="I88" s="132">
        <v>0.93</v>
      </c>
      <c r="J88" s="132">
        <v>1.66</v>
      </c>
      <c r="K88" s="132">
        <v>2.2400000000000002</v>
      </c>
      <c r="L88" s="132">
        <v>3</v>
      </c>
      <c r="M88" s="14"/>
      <c r="N88" s="14"/>
      <c r="O88" s="14"/>
      <c r="P88" s="14"/>
      <c r="Q88" s="22"/>
      <c r="R88" s="22"/>
      <c r="S88" s="22"/>
      <c r="T88" s="22"/>
      <c r="U88" s="40"/>
      <c r="V88" s="22"/>
      <c r="AG88" s="69"/>
      <c r="AK88" s="14"/>
      <c r="AL88" s="110"/>
      <c r="AM88" s="110"/>
      <c r="AN88" s="110"/>
    </row>
    <row r="89" spans="1:40" x14ac:dyDescent="0.25">
      <c r="A89" s="14"/>
      <c r="B89" s="22"/>
      <c r="C89" s="22"/>
      <c r="D89" s="22"/>
      <c r="E89" s="22"/>
      <c r="F89" s="22"/>
      <c r="G89" s="39"/>
      <c r="H89" s="159">
        <v>42333</v>
      </c>
      <c r="I89" s="132">
        <v>0.93</v>
      </c>
      <c r="J89" s="132">
        <v>1.66</v>
      </c>
      <c r="K89" s="132">
        <v>2.23</v>
      </c>
      <c r="L89" s="132">
        <v>3</v>
      </c>
      <c r="M89" s="14"/>
      <c r="N89" s="14"/>
      <c r="O89" s="14"/>
      <c r="P89" s="14"/>
      <c r="Q89" s="22"/>
      <c r="R89" s="22"/>
      <c r="S89" s="22"/>
      <c r="T89" s="22"/>
      <c r="U89" s="40"/>
      <c r="V89" s="22"/>
      <c r="AG89" s="69"/>
      <c r="AK89" s="14"/>
      <c r="AL89" s="110"/>
      <c r="AM89" s="110"/>
      <c r="AN89" s="110"/>
    </row>
    <row r="90" spans="1:40" x14ac:dyDescent="0.25">
      <c r="A90" s="14"/>
      <c r="B90" s="22"/>
      <c r="C90" s="22"/>
      <c r="D90" s="22"/>
      <c r="E90" s="22"/>
      <c r="F90" s="22"/>
      <c r="G90" s="39"/>
      <c r="H90" s="159">
        <v>42334</v>
      </c>
      <c r="I90" s="132"/>
      <c r="J90" s="132"/>
      <c r="K90" s="132"/>
      <c r="L90" s="132"/>
      <c r="M90" s="14"/>
      <c r="N90" s="14"/>
      <c r="O90" s="14"/>
      <c r="P90" s="14"/>
      <c r="Q90" s="22"/>
      <c r="R90" s="22"/>
      <c r="S90" s="22"/>
      <c r="T90" s="22"/>
      <c r="U90" s="40"/>
      <c r="V90" s="22"/>
      <c r="AG90" s="69"/>
      <c r="AK90" s="14"/>
      <c r="AL90" s="110"/>
      <c r="AM90" s="110"/>
      <c r="AN90" s="110"/>
    </row>
    <row r="91" spans="1:40" x14ac:dyDescent="0.25">
      <c r="A91" s="14"/>
      <c r="B91" s="22"/>
      <c r="C91" s="22"/>
      <c r="D91" s="22"/>
      <c r="E91" s="22"/>
      <c r="F91" s="22"/>
      <c r="G91" s="39"/>
      <c r="H91" s="159">
        <v>42335</v>
      </c>
      <c r="I91" s="132">
        <v>0.92</v>
      </c>
      <c r="J91" s="132">
        <v>1.64</v>
      </c>
      <c r="K91" s="132">
        <v>2.2200000000000002</v>
      </c>
      <c r="L91" s="132">
        <v>3</v>
      </c>
      <c r="M91" s="14"/>
      <c r="N91" s="14"/>
      <c r="O91" s="14"/>
      <c r="P91" s="14"/>
      <c r="Q91" s="22"/>
      <c r="R91" s="22"/>
      <c r="S91" s="22"/>
      <c r="T91" s="22"/>
      <c r="U91" s="40"/>
      <c r="V91" s="22"/>
      <c r="AG91" s="69"/>
      <c r="AK91" s="14"/>
      <c r="AL91" s="110"/>
      <c r="AM91" s="110"/>
      <c r="AN91" s="110"/>
    </row>
    <row r="92" spans="1:40" x14ac:dyDescent="0.25">
      <c r="A92" s="14"/>
      <c r="B92" s="22"/>
      <c r="C92" s="22"/>
      <c r="D92" s="22"/>
      <c r="E92" s="22"/>
      <c r="F92" s="22"/>
      <c r="G92" s="39"/>
      <c r="H92" s="159">
        <v>42338</v>
      </c>
      <c r="I92" s="132">
        <v>0.94</v>
      </c>
      <c r="J92" s="132">
        <v>1.65</v>
      </c>
      <c r="K92" s="132">
        <v>2.21</v>
      </c>
      <c r="L92" s="132">
        <v>2.98</v>
      </c>
      <c r="M92" s="14"/>
      <c r="N92" s="14"/>
      <c r="O92" s="14"/>
      <c r="P92" s="14"/>
      <c r="Q92" s="22"/>
      <c r="R92" s="22"/>
      <c r="S92" s="22"/>
      <c r="T92" s="22"/>
      <c r="U92" s="40"/>
      <c r="V92" s="22"/>
      <c r="AG92" s="69"/>
      <c r="AK92" s="14"/>
      <c r="AL92" s="110"/>
      <c r="AM92" s="110"/>
      <c r="AN92" s="110"/>
    </row>
    <row r="93" spans="1:40" x14ac:dyDescent="0.25">
      <c r="A93" s="14"/>
      <c r="B93" s="22"/>
      <c r="C93" s="22"/>
      <c r="D93" s="22"/>
      <c r="E93" s="22"/>
      <c r="F93" s="22"/>
      <c r="G93" s="39"/>
      <c r="H93" s="159">
        <v>42339</v>
      </c>
      <c r="I93" s="132">
        <v>0.91</v>
      </c>
      <c r="J93" s="132">
        <v>1.59</v>
      </c>
      <c r="K93" s="132">
        <v>2.15</v>
      </c>
      <c r="L93" s="132">
        <v>2.91</v>
      </c>
      <c r="M93" s="14"/>
      <c r="N93" s="14"/>
      <c r="O93" s="14"/>
      <c r="P93" s="14"/>
      <c r="Q93" s="22"/>
      <c r="R93" s="22"/>
      <c r="S93" s="22"/>
      <c r="T93" s="22"/>
      <c r="U93" s="40"/>
      <c r="V93" s="22"/>
      <c r="AG93" s="69"/>
      <c r="AK93" s="14"/>
      <c r="AL93" s="110"/>
      <c r="AM93" s="110"/>
      <c r="AN93" s="110"/>
    </row>
    <row r="94" spans="1:40" x14ac:dyDescent="0.25">
      <c r="A94" s="14"/>
      <c r="B94" s="22"/>
      <c r="C94" s="22"/>
      <c r="D94" s="22"/>
      <c r="E94" s="22"/>
      <c r="F94" s="22"/>
      <c r="G94" s="39"/>
      <c r="H94" s="159">
        <v>42340</v>
      </c>
      <c r="I94" s="132">
        <v>0.94</v>
      </c>
      <c r="J94" s="132">
        <v>1.63</v>
      </c>
      <c r="K94" s="132">
        <v>2.1800000000000002</v>
      </c>
      <c r="L94" s="132">
        <v>2.91</v>
      </c>
      <c r="M94" s="14"/>
      <c r="N94" s="14"/>
      <c r="O94" s="14"/>
      <c r="P94" s="14"/>
      <c r="Q94" s="22"/>
      <c r="R94" s="22"/>
      <c r="S94" s="22"/>
      <c r="T94" s="22"/>
      <c r="U94" s="40"/>
      <c r="V94" s="22"/>
      <c r="AG94" s="69"/>
      <c r="AK94" s="14"/>
      <c r="AL94" s="110"/>
      <c r="AM94" s="110"/>
      <c r="AN94" s="110"/>
    </row>
    <row r="95" spans="1:40" x14ac:dyDescent="0.25">
      <c r="A95" s="14"/>
      <c r="B95" s="22"/>
      <c r="C95" s="22"/>
      <c r="D95" s="22"/>
      <c r="E95" s="22"/>
      <c r="F95" s="22"/>
      <c r="G95" s="39"/>
      <c r="H95" s="159">
        <v>42341</v>
      </c>
      <c r="I95" s="132">
        <v>0.96</v>
      </c>
      <c r="J95" s="132">
        <v>1.74</v>
      </c>
      <c r="K95" s="132">
        <v>2.33</v>
      </c>
      <c r="L95" s="132">
        <v>3.07</v>
      </c>
      <c r="M95" s="14"/>
      <c r="N95" s="14"/>
      <c r="O95" s="14"/>
      <c r="P95" s="14"/>
      <c r="Q95" s="22"/>
      <c r="R95" s="22"/>
      <c r="S95" s="22"/>
      <c r="T95" s="22"/>
      <c r="U95" s="40"/>
      <c r="V95" s="22"/>
      <c r="AG95" s="69"/>
      <c r="AK95" s="14"/>
      <c r="AL95" s="110"/>
      <c r="AM95" s="110"/>
      <c r="AN95" s="110"/>
    </row>
    <row r="96" spans="1:40" x14ac:dyDescent="0.25">
      <c r="A96" s="14"/>
      <c r="B96" s="22"/>
      <c r="C96" s="22"/>
      <c r="D96" s="22"/>
      <c r="E96" s="22"/>
      <c r="F96" s="22"/>
      <c r="G96" s="39"/>
      <c r="H96" s="159">
        <v>42342</v>
      </c>
      <c r="I96" s="132">
        <v>0.96</v>
      </c>
      <c r="J96" s="132">
        <v>1.71</v>
      </c>
      <c r="K96" s="132">
        <v>2.2799999999999998</v>
      </c>
      <c r="L96" s="132">
        <v>3.01</v>
      </c>
      <c r="M96" s="14"/>
      <c r="N96" s="14"/>
      <c r="O96" s="14"/>
      <c r="P96" s="14"/>
      <c r="Q96" s="22"/>
      <c r="R96" s="22"/>
      <c r="S96" s="22"/>
      <c r="T96" s="22"/>
      <c r="U96" s="40"/>
      <c r="V96" s="22"/>
      <c r="AG96" s="69"/>
      <c r="AK96" s="14"/>
      <c r="AL96" s="110"/>
      <c r="AM96" s="110"/>
      <c r="AN96" s="110"/>
    </row>
    <row r="97" spans="1:40" x14ac:dyDescent="0.25">
      <c r="A97" s="14"/>
      <c r="B97" s="22"/>
      <c r="C97" s="22"/>
      <c r="D97" s="22"/>
      <c r="E97" s="22"/>
      <c r="F97" s="22"/>
      <c r="G97" s="39"/>
      <c r="H97" s="159">
        <v>42345</v>
      </c>
      <c r="I97" s="132">
        <v>0.94</v>
      </c>
      <c r="J97" s="132">
        <v>1.67</v>
      </c>
      <c r="K97" s="132">
        <v>2.23</v>
      </c>
      <c r="L97" s="132">
        <v>2.95</v>
      </c>
      <c r="M97" s="14"/>
      <c r="N97" s="14"/>
      <c r="O97" s="14"/>
      <c r="P97" s="14"/>
      <c r="Q97" s="22"/>
      <c r="R97" s="22"/>
      <c r="S97" s="22"/>
      <c r="T97" s="22"/>
      <c r="U97" s="40"/>
      <c r="V97" s="22"/>
      <c r="AG97" s="69"/>
      <c r="AK97" s="14"/>
      <c r="AL97" s="110"/>
      <c r="AM97" s="110"/>
      <c r="AN97" s="110"/>
    </row>
    <row r="98" spans="1:40" x14ac:dyDescent="0.25">
      <c r="A98" s="14"/>
      <c r="B98" s="22"/>
      <c r="C98" s="22"/>
      <c r="D98" s="22"/>
      <c r="E98" s="22"/>
      <c r="F98" s="22"/>
      <c r="G98" s="39"/>
      <c r="H98" s="159">
        <v>42346</v>
      </c>
      <c r="I98" s="132">
        <v>0.94</v>
      </c>
      <c r="J98" s="132">
        <v>1.68</v>
      </c>
      <c r="K98" s="132">
        <v>2.2400000000000002</v>
      </c>
      <c r="L98" s="132">
        <v>2.97</v>
      </c>
      <c r="M98" s="14"/>
      <c r="N98" s="14"/>
      <c r="O98" s="14"/>
      <c r="P98" s="14"/>
      <c r="Q98" s="22"/>
      <c r="R98" s="22"/>
      <c r="S98" s="22"/>
      <c r="T98" s="22"/>
      <c r="U98" s="40"/>
      <c r="V98" s="22"/>
      <c r="AG98" s="69"/>
      <c r="AK98" s="14"/>
      <c r="AL98" s="110"/>
      <c r="AM98" s="110"/>
      <c r="AN98" s="110"/>
    </row>
    <row r="99" spans="1:40" x14ac:dyDescent="0.25">
      <c r="A99" s="14"/>
      <c r="B99" s="22"/>
      <c r="C99" s="22"/>
      <c r="D99" s="22"/>
      <c r="E99" s="22"/>
      <c r="F99" s="22"/>
      <c r="G99" s="39"/>
      <c r="H99" s="159">
        <v>42347</v>
      </c>
      <c r="I99" s="132">
        <v>0.93</v>
      </c>
      <c r="J99" s="132">
        <v>1.64</v>
      </c>
      <c r="K99" s="132">
        <v>2.2200000000000002</v>
      </c>
      <c r="L99" s="132">
        <v>2.97</v>
      </c>
      <c r="M99" s="14"/>
      <c r="N99" s="14"/>
      <c r="O99" s="14"/>
      <c r="P99" s="14"/>
      <c r="Q99" s="22"/>
      <c r="R99" s="22"/>
      <c r="S99" s="22"/>
      <c r="T99" s="22"/>
      <c r="U99" s="40"/>
      <c r="V99" s="22"/>
      <c r="AG99" s="69"/>
      <c r="AK99" s="14"/>
      <c r="AL99" s="110"/>
      <c r="AM99" s="110"/>
      <c r="AN99" s="110"/>
    </row>
    <row r="100" spans="1:40" x14ac:dyDescent="0.25">
      <c r="A100" s="14"/>
      <c r="B100" s="22"/>
      <c r="C100" s="22"/>
      <c r="D100" s="22"/>
      <c r="E100" s="22"/>
      <c r="F100" s="22"/>
      <c r="G100" s="39"/>
      <c r="H100" s="159">
        <v>42348</v>
      </c>
      <c r="I100" s="132">
        <v>0.95</v>
      </c>
      <c r="J100" s="132">
        <v>1.68</v>
      </c>
      <c r="K100" s="132">
        <v>2.2400000000000002</v>
      </c>
      <c r="L100" s="132">
        <v>2.98</v>
      </c>
      <c r="M100" s="14"/>
      <c r="N100" s="14"/>
      <c r="O100" s="14"/>
      <c r="P100" s="14"/>
      <c r="Q100" s="22"/>
      <c r="R100" s="22"/>
      <c r="S100" s="22"/>
      <c r="T100" s="22"/>
      <c r="U100" s="40"/>
      <c r="V100" s="22"/>
      <c r="AG100" s="69"/>
      <c r="AK100" s="14"/>
      <c r="AL100" s="110"/>
      <c r="AM100" s="110"/>
      <c r="AN100" s="110"/>
    </row>
    <row r="101" spans="1:40" x14ac:dyDescent="0.25">
      <c r="A101" s="14"/>
      <c r="B101" s="22"/>
      <c r="C101" s="22"/>
      <c r="D101" s="22"/>
      <c r="E101" s="22"/>
      <c r="F101" s="22"/>
      <c r="G101" s="39"/>
      <c r="H101" s="159">
        <v>42349</v>
      </c>
      <c r="I101" s="132">
        <v>0.88</v>
      </c>
      <c r="J101" s="132">
        <v>1.56</v>
      </c>
      <c r="K101" s="132">
        <v>2.13</v>
      </c>
      <c r="L101" s="132">
        <v>2.87</v>
      </c>
      <c r="M101" s="14"/>
      <c r="N101" s="14"/>
      <c r="O101" s="14"/>
      <c r="P101" s="14"/>
      <c r="Q101" s="22"/>
      <c r="R101" s="22"/>
      <c r="S101" s="22"/>
      <c r="T101" s="22"/>
      <c r="U101" s="40"/>
      <c r="V101" s="22"/>
      <c r="AG101" s="69"/>
      <c r="AK101" s="14"/>
      <c r="AL101" s="110"/>
      <c r="AM101" s="110"/>
      <c r="AN101" s="110"/>
    </row>
    <row r="102" spans="1:40" x14ac:dyDescent="0.25">
      <c r="A102" s="14"/>
      <c r="B102" s="22"/>
      <c r="C102" s="22"/>
      <c r="D102" s="22"/>
      <c r="E102" s="22"/>
      <c r="F102" s="22"/>
      <c r="G102" s="39"/>
      <c r="H102" s="159">
        <v>42352</v>
      </c>
      <c r="I102" s="132">
        <v>0.97</v>
      </c>
      <c r="J102" s="132">
        <v>1.66</v>
      </c>
      <c r="K102" s="132">
        <v>2.23</v>
      </c>
      <c r="L102" s="132">
        <v>2.96</v>
      </c>
      <c r="M102" s="14"/>
      <c r="N102" s="14"/>
      <c r="O102" s="14"/>
      <c r="P102" s="14"/>
      <c r="Q102" s="22"/>
      <c r="R102" s="22"/>
      <c r="S102" s="22"/>
      <c r="T102" s="22"/>
      <c r="U102" s="40"/>
      <c r="V102" s="22"/>
      <c r="AG102" s="69"/>
      <c r="AK102" s="14"/>
      <c r="AL102" s="110"/>
      <c r="AM102" s="110"/>
      <c r="AN102" s="110"/>
    </row>
    <row r="103" spans="1:40" x14ac:dyDescent="0.25">
      <c r="A103" s="14"/>
      <c r="B103" s="22"/>
      <c r="C103" s="22"/>
      <c r="D103" s="22"/>
      <c r="E103" s="22"/>
      <c r="F103" s="22"/>
      <c r="G103" s="39"/>
      <c r="H103" s="159">
        <v>42353</v>
      </c>
      <c r="I103" s="132">
        <v>0.98</v>
      </c>
      <c r="J103" s="132">
        <v>1.71</v>
      </c>
      <c r="K103" s="132">
        <v>2.2799999999999998</v>
      </c>
      <c r="L103" s="132">
        <v>3</v>
      </c>
      <c r="M103" s="14"/>
      <c r="N103" s="14"/>
      <c r="O103" s="14"/>
      <c r="P103" s="14"/>
      <c r="Q103" s="22"/>
      <c r="R103" s="22"/>
      <c r="S103" s="22"/>
      <c r="T103" s="22"/>
      <c r="U103" s="40"/>
      <c r="V103" s="22"/>
      <c r="AG103" s="69"/>
      <c r="AK103" s="14"/>
      <c r="AL103" s="110"/>
      <c r="AM103" s="110"/>
      <c r="AN103" s="110"/>
    </row>
    <row r="104" spans="1:40" x14ac:dyDescent="0.25">
      <c r="A104" s="14"/>
      <c r="B104" s="22"/>
      <c r="C104" s="22"/>
      <c r="D104" s="22"/>
      <c r="E104" s="22"/>
      <c r="F104" s="22"/>
      <c r="G104" s="39"/>
      <c r="H104" s="159">
        <v>42354</v>
      </c>
      <c r="I104" s="132">
        <v>1.02</v>
      </c>
      <c r="J104" s="132">
        <v>1.75</v>
      </c>
      <c r="K104" s="132">
        <v>2.2999999999999998</v>
      </c>
      <c r="L104" s="132">
        <v>3.02</v>
      </c>
      <c r="M104" s="14"/>
      <c r="N104" s="14"/>
      <c r="O104" s="14"/>
      <c r="P104" s="14"/>
      <c r="Q104" s="22"/>
      <c r="R104" s="22"/>
      <c r="S104" s="22"/>
      <c r="T104" s="22"/>
      <c r="U104" s="40"/>
      <c r="V104" s="22"/>
      <c r="AG104" s="69"/>
      <c r="AK104" s="14"/>
      <c r="AL104" s="110"/>
      <c r="AM104" s="110"/>
      <c r="AN104" s="110"/>
    </row>
    <row r="105" spans="1:40" x14ac:dyDescent="0.25">
      <c r="A105" s="14"/>
      <c r="B105" s="22"/>
      <c r="C105" s="22"/>
      <c r="D105" s="22"/>
      <c r="E105" s="22"/>
      <c r="F105" s="22"/>
      <c r="G105" s="39"/>
      <c r="H105" s="159">
        <v>42355</v>
      </c>
      <c r="I105" s="132">
        <v>1</v>
      </c>
      <c r="J105" s="132">
        <v>1.73</v>
      </c>
      <c r="K105" s="132">
        <v>2.2400000000000002</v>
      </c>
      <c r="L105" s="132">
        <v>2.94</v>
      </c>
      <c r="M105" s="14"/>
      <c r="N105" s="14"/>
      <c r="O105" s="14"/>
      <c r="P105" s="14"/>
      <c r="Q105" s="22"/>
      <c r="R105" s="22"/>
      <c r="S105" s="22"/>
      <c r="T105" s="22"/>
      <c r="U105" s="40"/>
      <c r="V105" s="22"/>
      <c r="AG105" s="69"/>
      <c r="AK105" s="14"/>
      <c r="AL105" s="110"/>
      <c r="AM105" s="110"/>
      <c r="AN105" s="110"/>
    </row>
    <row r="106" spans="1:40" x14ac:dyDescent="0.25">
      <c r="A106" s="14"/>
      <c r="B106" s="22"/>
      <c r="C106" s="22"/>
      <c r="D106" s="22"/>
      <c r="E106" s="22"/>
      <c r="F106" s="22"/>
      <c r="G106" s="39"/>
      <c r="H106" s="159">
        <v>42356</v>
      </c>
      <c r="I106" s="132">
        <v>0.97</v>
      </c>
      <c r="J106" s="132">
        <v>1.67</v>
      </c>
      <c r="K106" s="132">
        <v>2.19</v>
      </c>
      <c r="L106" s="132">
        <v>2.9</v>
      </c>
      <c r="M106" s="14"/>
      <c r="N106" s="14"/>
      <c r="O106" s="14"/>
      <c r="P106" s="14"/>
      <c r="Q106" s="22"/>
      <c r="R106" s="22"/>
      <c r="S106" s="22"/>
      <c r="T106" s="22"/>
      <c r="U106" s="40"/>
      <c r="V106" s="22"/>
      <c r="AG106" s="69"/>
      <c r="AK106" s="14"/>
      <c r="AL106" s="110"/>
      <c r="AM106" s="110"/>
      <c r="AN106" s="110"/>
    </row>
    <row r="107" spans="1:40" x14ac:dyDescent="0.25">
      <c r="A107" s="14"/>
      <c r="B107" s="22"/>
      <c r="C107" s="22"/>
      <c r="D107" s="22"/>
      <c r="E107" s="22"/>
      <c r="F107" s="22"/>
      <c r="G107" s="39"/>
      <c r="H107" s="159">
        <v>42359</v>
      </c>
      <c r="I107" s="132">
        <v>0.96</v>
      </c>
      <c r="J107" s="132">
        <v>1.67</v>
      </c>
      <c r="K107" s="132">
        <v>2.2000000000000002</v>
      </c>
      <c r="L107" s="132">
        <v>2.92</v>
      </c>
      <c r="M107" s="14"/>
      <c r="N107" s="14"/>
      <c r="O107" s="14"/>
      <c r="P107" s="14"/>
      <c r="Q107" s="22"/>
      <c r="R107" s="22"/>
      <c r="S107" s="22"/>
      <c r="T107" s="22"/>
      <c r="U107" s="40"/>
      <c r="V107" s="22"/>
      <c r="AG107" s="69"/>
      <c r="AK107" s="14"/>
      <c r="AL107" s="110"/>
      <c r="AM107" s="110"/>
      <c r="AN107" s="110"/>
    </row>
    <row r="108" spans="1:40" x14ac:dyDescent="0.25">
      <c r="A108" s="14"/>
      <c r="B108" s="22"/>
      <c r="C108" s="22"/>
      <c r="D108" s="22"/>
      <c r="E108" s="22"/>
      <c r="F108" s="22"/>
      <c r="G108" s="39"/>
      <c r="H108" s="159">
        <v>42360</v>
      </c>
      <c r="I108" s="132">
        <v>0.99</v>
      </c>
      <c r="J108" s="132">
        <v>1.71</v>
      </c>
      <c r="K108" s="132">
        <v>2.2400000000000002</v>
      </c>
      <c r="L108" s="132">
        <v>2.96</v>
      </c>
      <c r="M108" s="14"/>
      <c r="N108" s="14"/>
      <c r="O108" s="14"/>
      <c r="P108" s="14"/>
      <c r="Q108" s="22"/>
      <c r="R108" s="22"/>
      <c r="S108" s="22"/>
      <c r="T108" s="22"/>
      <c r="U108" s="40"/>
      <c r="V108" s="22"/>
      <c r="AG108" s="69"/>
      <c r="AK108" s="14"/>
      <c r="AL108" s="110"/>
      <c r="AM108" s="110"/>
      <c r="AN108" s="110"/>
    </row>
    <row r="109" spans="1:40" x14ac:dyDescent="0.25">
      <c r="A109" s="14"/>
      <c r="B109" s="22"/>
      <c r="C109" s="22"/>
      <c r="D109" s="22"/>
      <c r="E109" s="22"/>
      <c r="F109" s="22"/>
      <c r="G109" s="39"/>
      <c r="H109" s="159">
        <v>42361</v>
      </c>
      <c r="I109" s="132">
        <v>1.01</v>
      </c>
      <c r="J109" s="132">
        <v>1.74</v>
      </c>
      <c r="K109" s="132">
        <v>2.27</v>
      </c>
      <c r="L109" s="132">
        <v>3</v>
      </c>
      <c r="M109" s="14"/>
      <c r="N109" s="14"/>
      <c r="O109" s="14"/>
      <c r="P109" s="14"/>
      <c r="Q109" s="22"/>
      <c r="R109" s="22"/>
      <c r="S109" s="22"/>
      <c r="T109" s="22"/>
      <c r="U109" s="40"/>
      <c r="V109" s="22"/>
      <c r="AG109" s="69"/>
      <c r="AK109" s="14"/>
      <c r="AL109" s="110"/>
      <c r="AM109" s="110"/>
      <c r="AN109" s="110"/>
    </row>
    <row r="110" spans="1:40" x14ac:dyDescent="0.25">
      <c r="A110" s="14"/>
      <c r="B110" s="22"/>
      <c r="C110" s="22"/>
      <c r="D110" s="22"/>
      <c r="E110" s="22"/>
      <c r="F110" s="22"/>
      <c r="G110" s="39"/>
      <c r="H110" s="159">
        <v>42362</v>
      </c>
      <c r="I110" s="132">
        <v>1.03</v>
      </c>
      <c r="J110" s="132">
        <v>1.73</v>
      </c>
      <c r="K110" s="132">
        <v>2.25</v>
      </c>
      <c r="L110" s="132">
        <v>2.96</v>
      </c>
      <c r="M110" s="14"/>
      <c r="N110" s="14"/>
      <c r="O110" s="14"/>
      <c r="P110" s="14"/>
      <c r="Q110" s="22"/>
      <c r="R110" s="22"/>
      <c r="S110" s="22"/>
      <c r="T110" s="22"/>
      <c r="U110" s="40"/>
      <c r="V110" s="22"/>
      <c r="AG110" s="69"/>
      <c r="AK110" s="14"/>
      <c r="AL110" s="110"/>
      <c r="AM110" s="110"/>
      <c r="AN110" s="110"/>
    </row>
    <row r="111" spans="1:40" x14ac:dyDescent="0.25">
      <c r="A111" s="14"/>
      <c r="B111" s="22"/>
      <c r="C111" s="22"/>
      <c r="D111" s="22"/>
      <c r="E111" s="22"/>
      <c r="F111" s="22"/>
      <c r="G111" s="39"/>
      <c r="H111" s="159">
        <v>42363</v>
      </c>
      <c r="I111" s="132"/>
      <c r="J111" s="132"/>
      <c r="K111" s="132"/>
      <c r="L111" s="132"/>
      <c r="M111" s="14"/>
      <c r="N111" s="14"/>
      <c r="O111" s="14"/>
      <c r="P111" s="14"/>
      <c r="Q111" s="22"/>
      <c r="R111" s="22"/>
      <c r="S111" s="22"/>
      <c r="T111" s="22"/>
      <c r="U111" s="40"/>
      <c r="V111" s="22"/>
      <c r="AG111" s="69"/>
      <c r="AK111" s="14"/>
      <c r="AL111" s="110"/>
      <c r="AM111" s="110"/>
      <c r="AN111" s="110"/>
    </row>
    <row r="112" spans="1:40" x14ac:dyDescent="0.25">
      <c r="A112" s="14"/>
      <c r="B112" s="22"/>
      <c r="C112" s="22"/>
      <c r="D112" s="22"/>
      <c r="E112" s="22"/>
      <c r="F112" s="22"/>
      <c r="G112" s="39"/>
      <c r="H112" s="159">
        <v>42366</v>
      </c>
      <c r="I112" s="132">
        <v>1.05</v>
      </c>
      <c r="J112" s="132">
        <v>1.73</v>
      </c>
      <c r="K112" s="132">
        <v>2.2400000000000002</v>
      </c>
      <c r="L112" s="132">
        <v>2.95</v>
      </c>
      <c r="M112" s="14"/>
      <c r="N112" s="14"/>
      <c r="O112" s="14"/>
      <c r="P112" s="14"/>
      <c r="Q112" s="22"/>
      <c r="R112" s="22"/>
      <c r="S112" s="22"/>
      <c r="T112" s="22"/>
      <c r="U112" s="40"/>
      <c r="V112" s="22"/>
      <c r="AG112" s="69"/>
      <c r="AK112" s="14"/>
      <c r="AL112" s="110"/>
      <c r="AM112" s="110"/>
      <c r="AN112" s="110"/>
    </row>
    <row r="113" spans="1:40" x14ac:dyDescent="0.25">
      <c r="A113" s="14"/>
      <c r="B113" s="22"/>
      <c r="C113" s="22"/>
      <c r="D113" s="22"/>
      <c r="E113" s="22"/>
      <c r="F113" s="22"/>
      <c r="G113" s="39"/>
      <c r="H113" s="159">
        <v>42367</v>
      </c>
      <c r="I113" s="132">
        <v>1.0900000000000001</v>
      </c>
      <c r="J113" s="132">
        <v>1.81</v>
      </c>
      <c r="K113" s="132">
        <v>2.3199999999999998</v>
      </c>
      <c r="L113" s="132">
        <v>3.04</v>
      </c>
      <c r="M113" s="14"/>
      <c r="N113" s="14"/>
      <c r="O113" s="14"/>
      <c r="P113" s="14"/>
      <c r="Q113" s="22"/>
      <c r="R113" s="22"/>
      <c r="S113" s="22"/>
      <c r="T113" s="22"/>
      <c r="U113" s="40"/>
      <c r="V113" s="22"/>
      <c r="AG113" s="69"/>
      <c r="AK113" s="14"/>
      <c r="AL113" s="14"/>
      <c r="AM113" s="14"/>
      <c r="AN113" s="14"/>
    </row>
    <row r="114" spans="1:40" x14ac:dyDescent="0.25">
      <c r="A114" s="14"/>
      <c r="B114" s="22"/>
      <c r="C114" s="22"/>
      <c r="D114" s="22"/>
      <c r="E114" s="22"/>
      <c r="F114" s="22"/>
      <c r="G114" s="39"/>
      <c r="H114" s="159">
        <v>42368</v>
      </c>
      <c r="I114" s="132">
        <v>1.08</v>
      </c>
      <c r="J114" s="132">
        <v>1.8</v>
      </c>
      <c r="K114" s="132">
        <v>2.31</v>
      </c>
      <c r="L114" s="132">
        <v>3.04</v>
      </c>
      <c r="M114" s="14"/>
      <c r="N114" s="14"/>
      <c r="O114" s="14"/>
      <c r="P114" s="14"/>
      <c r="Q114" s="22"/>
      <c r="R114" s="22"/>
      <c r="S114" s="22"/>
      <c r="T114" s="22"/>
      <c r="U114" s="40"/>
      <c r="V114" s="22"/>
      <c r="AG114" s="69"/>
      <c r="AJ114" s="162"/>
      <c r="AK114" s="14"/>
      <c r="AL114" s="163"/>
      <c r="AM114" s="163"/>
      <c r="AN114" s="163"/>
    </row>
    <row r="115" spans="1:40" x14ac:dyDescent="0.25">
      <c r="A115" s="14"/>
      <c r="B115" s="22"/>
      <c r="C115" s="22"/>
      <c r="D115" s="22"/>
      <c r="E115" s="22"/>
      <c r="F115" s="22"/>
      <c r="G115" s="39"/>
      <c r="H115" s="159">
        <v>42369</v>
      </c>
      <c r="I115" s="132">
        <v>1.06</v>
      </c>
      <c r="J115" s="132">
        <v>1.76</v>
      </c>
      <c r="K115" s="132">
        <v>2.27</v>
      </c>
      <c r="L115" s="132">
        <v>3.01</v>
      </c>
      <c r="M115" s="14"/>
      <c r="N115" s="14"/>
      <c r="O115" s="14"/>
      <c r="P115" s="14"/>
      <c r="Q115" s="22"/>
      <c r="R115" s="22"/>
      <c r="S115" s="22"/>
      <c r="T115" s="22"/>
      <c r="U115" s="40"/>
      <c r="V115" s="22"/>
      <c r="AG115" s="69"/>
      <c r="AK115" s="14"/>
      <c r="AL115" s="13"/>
      <c r="AM115" s="13"/>
      <c r="AN115" s="13"/>
    </row>
    <row r="116" spans="1:40" x14ac:dyDescent="0.25">
      <c r="A116" s="14"/>
      <c r="B116" s="22"/>
      <c r="C116" s="22"/>
      <c r="D116" s="22"/>
      <c r="E116" s="22"/>
      <c r="F116" s="22"/>
      <c r="G116" s="39"/>
      <c r="H116" s="14"/>
      <c r="I116" s="22"/>
      <c r="J116" s="22"/>
      <c r="K116" s="14"/>
      <c r="L116" s="14"/>
      <c r="M116" s="14"/>
      <c r="N116" s="14"/>
      <c r="O116" s="14"/>
      <c r="P116" s="14"/>
      <c r="Q116" s="22"/>
      <c r="R116" s="22"/>
      <c r="S116" s="22"/>
      <c r="T116" s="22"/>
      <c r="U116" s="40"/>
      <c r="V116" s="22"/>
      <c r="AG116" s="69"/>
      <c r="AJ116" s="162"/>
      <c r="AK116" s="14"/>
      <c r="AL116" s="13"/>
      <c r="AM116" s="13"/>
      <c r="AN116" s="13"/>
    </row>
    <row r="117" spans="1:40" x14ac:dyDescent="0.25">
      <c r="A117" s="14"/>
      <c r="B117" s="22"/>
      <c r="C117" s="22"/>
      <c r="D117" s="22"/>
      <c r="E117" s="22"/>
      <c r="F117" s="22"/>
      <c r="G117" s="39"/>
      <c r="H117" s="14"/>
      <c r="I117" s="22"/>
      <c r="J117" s="22"/>
      <c r="K117" s="14"/>
      <c r="L117" s="14"/>
      <c r="M117" s="14"/>
      <c r="N117" s="14"/>
      <c r="O117" s="14"/>
      <c r="P117" s="14"/>
      <c r="Q117" s="22"/>
      <c r="R117" s="22"/>
      <c r="S117" s="22"/>
      <c r="T117" s="22"/>
      <c r="U117" s="40"/>
      <c r="V117" s="22"/>
      <c r="AG117" s="69"/>
      <c r="AK117" s="14"/>
      <c r="AL117" s="14"/>
      <c r="AM117" s="14"/>
      <c r="AN117" s="14"/>
    </row>
    <row r="118" spans="1:40" x14ac:dyDescent="0.25">
      <c r="A118" s="14"/>
      <c r="B118" s="22"/>
      <c r="C118" s="22"/>
      <c r="D118" s="22"/>
      <c r="E118" s="22"/>
      <c r="F118" s="22"/>
      <c r="G118" s="39"/>
      <c r="H118" s="14"/>
      <c r="I118" s="22"/>
      <c r="J118" s="22"/>
      <c r="K118" s="14"/>
      <c r="L118" s="14"/>
      <c r="M118" s="14"/>
      <c r="N118" s="14"/>
      <c r="O118" s="14"/>
      <c r="P118" s="14"/>
      <c r="Q118" s="22"/>
      <c r="R118" s="22"/>
      <c r="S118" s="22"/>
      <c r="T118" s="22"/>
      <c r="U118" s="40"/>
      <c r="V118" s="22"/>
      <c r="AG118" s="69"/>
      <c r="AJ118" s="162"/>
      <c r="AK118" s="14"/>
      <c r="AL118" s="163"/>
      <c r="AM118" s="163"/>
      <c r="AN118" s="163"/>
    </row>
    <row r="119" spans="1:40" x14ac:dyDescent="0.25">
      <c r="A119" s="14"/>
      <c r="B119" s="22"/>
      <c r="C119" s="22"/>
      <c r="D119" s="22"/>
      <c r="E119" s="22"/>
      <c r="F119" s="22"/>
      <c r="G119" s="39"/>
      <c r="H119" s="14"/>
      <c r="I119" s="22"/>
      <c r="J119" s="22"/>
      <c r="K119" s="14"/>
      <c r="L119" s="14"/>
      <c r="M119" s="14"/>
      <c r="N119" s="14"/>
      <c r="O119" s="14"/>
      <c r="P119" s="14"/>
      <c r="Q119" s="22"/>
      <c r="R119" s="22"/>
      <c r="S119" s="22"/>
      <c r="T119" s="22"/>
      <c r="U119" s="40"/>
      <c r="V119" s="22"/>
      <c r="AG119" s="69"/>
      <c r="AK119" s="14"/>
      <c r="AL119" s="14"/>
      <c r="AM119" s="14"/>
      <c r="AN119" s="14"/>
    </row>
    <row r="120" spans="1:40" x14ac:dyDescent="0.25">
      <c r="A120" s="14"/>
      <c r="B120" s="22"/>
      <c r="C120" s="22"/>
      <c r="D120" s="22"/>
      <c r="E120" s="22"/>
      <c r="F120" s="22"/>
      <c r="G120" s="39"/>
      <c r="H120" s="14"/>
      <c r="I120" s="22"/>
      <c r="J120" s="22"/>
      <c r="K120" s="14"/>
      <c r="L120" s="14"/>
      <c r="M120" s="14"/>
      <c r="N120" s="14"/>
      <c r="O120" s="14"/>
      <c r="P120" s="14"/>
      <c r="Q120" s="22"/>
      <c r="R120" s="22"/>
      <c r="S120" s="22"/>
      <c r="T120" s="22"/>
      <c r="U120" s="40"/>
      <c r="V120" s="22"/>
      <c r="AD120" s="69"/>
      <c r="AE120" s="69"/>
      <c r="AF120" s="69"/>
      <c r="AG120" s="69"/>
      <c r="AK120" s="14"/>
      <c r="AL120" s="14"/>
      <c r="AM120" s="14"/>
      <c r="AN120" s="14"/>
    </row>
    <row r="121" spans="1:40" x14ac:dyDescent="0.25">
      <c r="A121" s="14"/>
      <c r="B121" s="22"/>
      <c r="C121" s="22"/>
      <c r="D121" s="22"/>
      <c r="E121" s="22"/>
      <c r="F121" s="22"/>
      <c r="G121" s="39"/>
      <c r="H121" s="14"/>
      <c r="I121" s="22"/>
      <c r="J121" s="22"/>
      <c r="K121" s="14"/>
      <c r="L121" s="14"/>
      <c r="M121" s="14"/>
      <c r="N121" s="14"/>
      <c r="O121" s="14"/>
      <c r="P121" s="14"/>
      <c r="Q121" s="22"/>
      <c r="R121" s="22"/>
      <c r="S121" s="22"/>
      <c r="T121" s="22"/>
      <c r="U121" s="40"/>
      <c r="V121" s="22"/>
      <c r="AD121" s="69"/>
      <c r="AE121" s="69"/>
      <c r="AF121" s="69"/>
      <c r="AG121" s="69"/>
    </row>
    <row r="122" spans="1:40" x14ac:dyDescent="0.25">
      <c r="A122" s="14"/>
      <c r="B122" s="22"/>
      <c r="C122" s="22"/>
      <c r="D122" s="22"/>
      <c r="E122" s="22"/>
      <c r="F122" s="22"/>
      <c r="G122" s="39"/>
      <c r="H122" s="14"/>
      <c r="I122" s="22"/>
      <c r="J122" s="22"/>
      <c r="K122" s="14"/>
      <c r="L122" s="14"/>
      <c r="M122" s="14"/>
      <c r="N122" s="14"/>
      <c r="O122" s="14"/>
      <c r="P122" s="14"/>
      <c r="Q122" s="22"/>
      <c r="R122" s="22"/>
      <c r="S122" s="22"/>
      <c r="T122" s="22"/>
      <c r="U122" s="40"/>
      <c r="V122" s="22"/>
      <c r="AD122" s="69"/>
      <c r="AE122" s="69"/>
      <c r="AF122" s="69"/>
      <c r="AG122" s="69"/>
    </row>
    <row r="123" spans="1:40" ht="15.75" thickBot="1" x14ac:dyDescent="0.3">
      <c r="A123" s="14"/>
      <c r="B123" s="22"/>
      <c r="C123" s="22"/>
      <c r="D123" s="22"/>
      <c r="E123" s="22"/>
      <c r="F123" s="22"/>
      <c r="G123" s="47"/>
      <c r="H123" s="164"/>
      <c r="I123" s="24"/>
      <c r="J123" s="24"/>
      <c r="K123" s="24"/>
      <c r="L123" s="24"/>
      <c r="M123" s="24"/>
      <c r="N123" s="24"/>
      <c r="O123" s="24"/>
      <c r="P123" s="25"/>
      <c r="Q123" s="24"/>
      <c r="R123" s="24"/>
      <c r="S123" s="24"/>
      <c r="T123" s="24"/>
      <c r="U123" s="48"/>
      <c r="V123" s="22"/>
      <c r="AD123" s="69"/>
      <c r="AE123" s="69"/>
      <c r="AF123" s="69"/>
      <c r="AG123" s="69"/>
    </row>
    <row r="124" spans="1:40" x14ac:dyDescent="0.25">
      <c r="A124" s="14"/>
      <c r="B124" s="22"/>
      <c r="C124" s="22"/>
      <c r="D124" s="22"/>
      <c r="E124" s="22"/>
      <c r="F124" s="22"/>
      <c r="G124" s="22"/>
      <c r="H124" s="165" t="s">
        <v>192</v>
      </c>
      <c r="J124" s="22"/>
      <c r="Q124" s="22"/>
      <c r="R124" s="22"/>
      <c r="S124" s="22"/>
      <c r="T124" s="22"/>
      <c r="U124" s="22"/>
      <c r="V124" s="22"/>
      <c r="AD124" s="69"/>
      <c r="AE124" s="69"/>
      <c r="AF124" s="69"/>
      <c r="AG124" s="69"/>
    </row>
    <row r="125" spans="1:40" x14ac:dyDescent="0.25">
      <c r="A125" s="14"/>
      <c r="B125" s="22"/>
      <c r="C125" s="22"/>
      <c r="D125" s="22"/>
      <c r="E125" s="22"/>
      <c r="F125" s="22"/>
      <c r="G125" s="22"/>
      <c r="H125" s="51" t="s">
        <v>193</v>
      </c>
      <c r="J125" s="22"/>
      <c r="Q125" s="22"/>
      <c r="R125" s="22"/>
      <c r="S125" s="22"/>
      <c r="T125" s="22"/>
      <c r="U125" s="22"/>
      <c r="V125" s="22"/>
      <c r="AD125" s="69"/>
      <c r="AE125" s="69"/>
      <c r="AF125" s="69"/>
      <c r="AG125" s="69"/>
    </row>
    <row r="126" spans="1:40" x14ac:dyDescent="0.25">
      <c r="A126" s="14"/>
      <c r="B126" s="22"/>
      <c r="C126" s="22"/>
      <c r="D126" s="22"/>
      <c r="E126" s="22"/>
      <c r="F126" s="22"/>
      <c r="G126" s="22"/>
      <c r="H126" s="166" t="s">
        <v>194</v>
      </c>
      <c r="I126" s="22"/>
      <c r="J126" s="22"/>
      <c r="Q126" s="22"/>
      <c r="R126" s="22"/>
      <c r="S126" s="22"/>
      <c r="T126" s="22"/>
      <c r="U126" s="22"/>
      <c r="V126" s="22"/>
      <c r="AD126" s="69"/>
      <c r="AE126" s="69"/>
      <c r="AF126" s="69"/>
      <c r="AG126" s="69"/>
    </row>
    <row r="127" spans="1:40" x14ac:dyDescent="0.25">
      <c r="A127" s="14"/>
      <c r="B127" s="22"/>
      <c r="C127" s="22"/>
      <c r="D127" s="22"/>
      <c r="E127" s="22"/>
      <c r="F127" s="22"/>
      <c r="G127" s="22"/>
      <c r="H127" s="22"/>
      <c r="I127" s="22"/>
      <c r="J127" s="22"/>
      <c r="Q127" s="22"/>
      <c r="R127" s="22"/>
      <c r="S127" s="22"/>
      <c r="T127" s="22"/>
      <c r="U127" s="22"/>
      <c r="V127" s="22"/>
      <c r="AD127" s="69"/>
      <c r="AE127" s="69"/>
      <c r="AF127" s="69"/>
      <c r="AG127" s="69"/>
    </row>
    <row r="128" spans="1:40" x14ac:dyDescent="0.25">
      <c r="A128" s="14"/>
      <c r="B128" s="22"/>
      <c r="C128" s="22"/>
      <c r="D128" s="22"/>
      <c r="E128" s="22"/>
      <c r="F128" s="22"/>
      <c r="G128" s="22"/>
      <c r="H128" s="22"/>
      <c r="I128" s="22"/>
      <c r="J128" s="22"/>
      <c r="Q128" s="22"/>
      <c r="R128" s="22"/>
      <c r="S128" s="22"/>
      <c r="T128" s="22"/>
      <c r="U128" s="22"/>
      <c r="V128" s="22"/>
      <c r="AD128" s="69"/>
      <c r="AE128" s="69"/>
      <c r="AF128" s="69"/>
      <c r="AG128" s="69"/>
    </row>
    <row r="129" spans="1:33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Q129" s="22"/>
      <c r="R129" s="22"/>
      <c r="S129" s="22"/>
      <c r="T129" s="22"/>
      <c r="U129" s="22"/>
      <c r="V129" s="22"/>
      <c r="AD129" s="69"/>
      <c r="AE129" s="69"/>
      <c r="AF129" s="69"/>
      <c r="AG129" s="69"/>
    </row>
    <row r="130" spans="1:33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P130" s="22"/>
      <c r="Q130" s="22"/>
      <c r="R130" s="22"/>
      <c r="S130" s="22"/>
      <c r="T130" s="22"/>
      <c r="U130" s="22"/>
      <c r="V130" s="22"/>
      <c r="AD130" s="69"/>
      <c r="AE130" s="69"/>
      <c r="AF130" s="69"/>
      <c r="AG130" s="69"/>
    </row>
    <row r="131" spans="1:33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P131" s="22"/>
      <c r="Q131" s="22"/>
      <c r="R131" s="22"/>
      <c r="S131" s="22"/>
      <c r="T131" s="22"/>
      <c r="U131" s="22"/>
      <c r="V131" s="22"/>
      <c r="AD131" s="69"/>
      <c r="AE131" s="69"/>
      <c r="AF131" s="69"/>
      <c r="AG131" s="69"/>
    </row>
    <row r="132" spans="1:33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P132" s="22"/>
      <c r="Q132" s="22"/>
      <c r="R132" s="22"/>
      <c r="S132" s="22"/>
      <c r="T132" s="22"/>
      <c r="U132" s="22"/>
      <c r="V132" s="22"/>
      <c r="AD132" s="69"/>
      <c r="AE132" s="69"/>
      <c r="AF132" s="69"/>
      <c r="AG132" s="69"/>
    </row>
    <row r="133" spans="1:33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P133" s="22"/>
      <c r="Q133" s="22"/>
      <c r="R133" s="22"/>
      <c r="S133" s="22"/>
      <c r="T133" s="22"/>
      <c r="U133" s="22"/>
      <c r="V133" s="22"/>
      <c r="AB133" s="29"/>
      <c r="AD133" s="69"/>
      <c r="AE133" s="69"/>
      <c r="AF133" s="69"/>
      <c r="AG133" s="69"/>
    </row>
    <row r="134" spans="1:33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P134" s="22"/>
      <c r="Q134" s="22"/>
      <c r="R134" s="22"/>
      <c r="S134" s="22"/>
      <c r="T134" s="22"/>
      <c r="U134" s="22"/>
      <c r="V134" s="22"/>
      <c r="AB134" s="29"/>
      <c r="AD134" s="69"/>
      <c r="AE134" s="69"/>
      <c r="AF134" s="69"/>
      <c r="AG134" s="69"/>
    </row>
    <row r="135" spans="1:33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P135" s="22"/>
      <c r="Q135" s="22"/>
      <c r="R135" s="22"/>
      <c r="S135" s="22"/>
      <c r="T135" s="22"/>
      <c r="U135" s="22"/>
      <c r="V135" s="22"/>
      <c r="AB135" s="29"/>
      <c r="AD135" s="69"/>
      <c r="AE135" s="69"/>
      <c r="AF135" s="69"/>
      <c r="AG135" s="69"/>
    </row>
    <row r="136" spans="1:33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P136" s="22"/>
      <c r="Q136" s="22"/>
      <c r="R136" s="22"/>
      <c r="S136" s="22"/>
      <c r="T136" s="22"/>
      <c r="U136" s="22"/>
      <c r="V136" s="22"/>
      <c r="AB136" s="29"/>
      <c r="AD136" s="69"/>
      <c r="AE136" s="69"/>
      <c r="AF136" s="69"/>
      <c r="AG136" s="69"/>
    </row>
    <row r="137" spans="1:33" x14ac:dyDescent="0.25">
      <c r="A137" s="14"/>
      <c r="B137" s="22"/>
      <c r="C137" s="22"/>
      <c r="D137" s="22"/>
      <c r="E137" s="22"/>
      <c r="F137" s="22"/>
      <c r="G137" s="22"/>
      <c r="H137" s="22"/>
      <c r="I137" s="22"/>
      <c r="J137" s="22"/>
      <c r="P137" s="22"/>
      <c r="Q137" s="22"/>
      <c r="R137" s="22"/>
      <c r="S137" s="22"/>
      <c r="T137" s="22"/>
      <c r="U137" s="22"/>
      <c r="V137" s="22"/>
      <c r="AB137" s="29"/>
      <c r="AD137" s="69"/>
      <c r="AE137" s="69"/>
      <c r="AF137" s="69"/>
      <c r="AG137" s="69"/>
    </row>
    <row r="138" spans="1:33" x14ac:dyDescent="0.25">
      <c r="A138" s="14"/>
      <c r="B138" s="14"/>
      <c r="C138" s="14"/>
      <c r="D138" s="14"/>
      <c r="E138" s="14"/>
      <c r="F138" s="14"/>
      <c r="G138" s="22"/>
      <c r="H138" s="22"/>
      <c r="I138" s="22"/>
      <c r="J138" s="22"/>
      <c r="P138" s="22"/>
      <c r="Q138" s="22"/>
      <c r="R138" s="22"/>
      <c r="S138" s="22"/>
      <c r="T138" s="22"/>
      <c r="U138" s="22"/>
      <c r="V138" s="14"/>
    </row>
    <row r="139" spans="1:33" x14ac:dyDescent="0.25">
      <c r="A139" s="14"/>
      <c r="B139" s="14"/>
      <c r="C139" s="14"/>
      <c r="D139" s="14"/>
      <c r="E139" s="14"/>
      <c r="F139" s="14"/>
      <c r="G139" s="22"/>
      <c r="H139" s="22"/>
      <c r="I139" s="22"/>
      <c r="J139" s="22"/>
      <c r="P139" s="22"/>
      <c r="Q139" s="22"/>
      <c r="R139" s="22"/>
      <c r="S139" s="22"/>
      <c r="T139" s="22"/>
      <c r="U139" s="22"/>
      <c r="V139" s="14"/>
    </row>
    <row r="140" spans="1:33" x14ac:dyDescent="0.25">
      <c r="A140" s="14"/>
      <c r="B140" s="14"/>
      <c r="C140" s="14"/>
      <c r="D140" s="14"/>
      <c r="E140" s="14"/>
      <c r="F140" s="14"/>
      <c r="G140" s="22"/>
      <c r="H140" s="22"/>
      <c r="I140" s="22"/>
      <c r="J140" s="22"/>
      <c r="P140" s="22"/>
      <c r="Q140" s="22"/>
      <c r="R140" s="22"/>
      <c r="S140" s="22"/>
      <c r="T140" s="22"/>
      <c r="U140" s="22"/>
      <c r="V140" s="14"/>
    </row>
    <row r="141" spans="1:33" x14ac:dyDescent="0.25">
      <c r="A141" s="14"/>
      <c r="B141" s="14"/>
      <c r="C141" s="14"/>
      <c r="D141" s="14"/>
      <c r="E141" s="14"/>
      <c r="F141" s="14"/>
      <c r="G141" s="22"/>
      <c r="H141" s="22"/>
      <c r="I141" s="22"/>
      <c r="J141" s="22"/>
      <c r="P141" s="22"/>
      <c r="Q141" s="22"/>
      <c r="R141" s="22"/>
      <c r="S141" s="22"/>
      <c r="T141" s="22"/>
      <c r="U141" s="22"/>
      <c r="V141" s="14"/>
    </row>
    <row r="142" spans="1:33" x14ac:dyDescent="0.25">
      <c r="A142" s="14"/>
      <c r="B142" s="14"/>
      <c r="C142" s="14"/>
      <c r="D142" s="14"/>
      <c r="E142" s="14"/>
      <c r="F142" s="14"/>
      <c r="G142" s="22"/>
      <c r="H142" s="22"/>
      <c r="I142" s="22"/>
      <c r="J142" s="22"/>
      <c r="P142" s="22"/>
      <c r="Q142" s="22"/>
      <c r="R142" s="22"/>
      <c r="S142" s="22"/>
      <c r="T142" s="22"/>
      <c r="U142" s="22"/>
      <c r="V142" s="14"/>
    </row>
    <row r="143" spans="1:33" x14ac:dyDescent="0.25">
      <c r="A143" s="14"/>
      <c r="B143" s="14"/>
      <c r="C143" s="14"/>
      <c r="D143" s="14"/>
      <c r="E143" s="14"/>
      <c r="F143" s="14"/>
      <c r="G143" s="22"/>
      <c r="H143" s="22"/>
      <c r="I143" s="22"/>
      <c r="J143" s="22"/>
      <c r="P143" s="22"/>
      <c r="Q143" s="22"/>
      <c r="R143" s="22"/>
      <c r="S143" s="22"/>
      <c r="T143" s="22"/>
      <c r="U143" s="22"/>
      <c r="V143" s="14"/>
    </row>
    <row r="144" spans="1:33" x14ac:dyDescent="0.25">
      <c r="A144" s="14"/>
      <c r="B144" s="14"/>
      <c r="C144" s="14"/>
      <c r="D144" s="14"/>
      <c r="E144" s="14"/>
      <c r="F144" s="14"/>
      <c r="G144" s="22"/>
      <c r="H144" s="22"/>
      <c r="I144" s="22"/>
      <c r="J144" s="22"/>
      <c r="P144" s="22"/>
      <c r="Q144" s="22"/>
      <c r="R144" s="22"/>
      <c r="S144" s="22"/>
      <c r="T144" s="22"/>
      <c r="U144" s="22"/>
      <c r="V144" s="14"/>
    </row>
    <row r="145" spans="1:22" x14ac:dyDescent="0.25">
      <c r="A145" s="14"/>
      <c r="B145" s="14"/>
      <c r="C145" s="14"/>
      <c r="D145" s="14"/>
      <c r="E145" s="14"/>
      <c r="F145" s="14"/>
      <c r="G145" s="22"/>
      <c r="H145" s="22"/>
      <c r="I145" s="22"/>
      <c r="J145" s="22"/>
      <c r="P145" s="22"/>
      <c r="Q145" s="22"/>
      <c r="R145" s="22"/>
      <c r="S145" s="22"/>
      <c r="T145" s="22"/>
      <c r="U145" s="22"/>
      <c r="V145" s="14"/>
    </row>
    <row r="146" spans="1:22" x14ac:dyDescent="0.25">
      <c r="A146" s="14"/>
      <c r="B146" s="14"/>
      <c r="C146" s="14"/>
      <c r="D146" s="14"/>
      <c r="E146" s="14"/>
      <c r="F146" s="14"/>
      <c r="G146" s="22"/>
      <c r="H146" s="22"/>
      <c r="I146" s="22"/>
      <c r="J146" s="22"/>
      <c r="O146" s="22"/>
      <c r="P146" s="22"/>
      <c r="Q146" s="22"/>
      <c r="R146" s="22"/>
      <c r="S146" s="22"/>
      <c r="T146" s="22"/>
      <c r="U146" s="22"/>
      <c r="V146" s="14"/>
    </row>
    <row r="147" spans="1:22" x14ac:dyDescent="0.25">
      <c r="A147" s="14"/>
      <c r="B147" s="14"/>
      <c r="C147" s="14"/>
      <c r="D147" s="14"/>
      <c r="E147" s="14"/>
      <c r="F147" s="14"/>
      <c r="G147" s="22"/>
      <c r="H147" s="22"/>
      <c r="I147" s="22"/>
      <c r="J147" s="22"/>
      <c r="O147" s="22"/>
      <c r="P147" s="22"/>
      <c r="S147" s="22"/>
      <c r="T147" s="22"/>
      <c r="U147" s="22"/>
      <c r="V147" s="14"/>
    </row>
    <row r="148" spans="1:22" x14ac:dyDescent="0.25">
      <c r="A148" s="14"/>
      <c r="B148" s="14"/>
      <c r="C148" s="14"/>
      <c r="D148" s="14"/>
      <c r="E148" s="14"/>
      <c r="F148" s="14"/>
      <c r="G148" s="22"/>
      <c r="H148" s="22"/>
      <c r="I148" s="22"/>
      <c r="J148" s="22"/>
      <c r="O148" s="22"/>
      <c r="P148" s="22"/>
      <c r="S148" s="22"/>
      <c r="T148" s="22"/>
      <c r="U148" s="22"/>
      <c r="V148" s="14"/>
    </row>
    <row r="149" spans="1:22" x14ac:dyDescent="0.25">
      <c r="A149" s="14"/>
      <c r="B149" s="14"/>
      <c r="C149" s="14"/>
      <c r="D149" s="14"/>
      <c r="E149" s="14"/>
      <c r="F149" s="14"/>
      <c r="G149" s="22"/>
      <c r="H149" s="22"/>
      <c r="I149" s="22"/>
      <c r="J149" s="22"/>
      <c r="P149" s="22"/>
      <c r="S149" s="22"/>
      <c r="T149" s="22"/>
      <c r="U149" s="22"/>
      <c r="V149" s="14"/>
    </row>
    <row r="150" spans="1:22" x14ac:dyDescent="0.25">
      <c r="G150" s="22"/>
      <c r="H150" s="22"/>
      <c r="I150" s="22"/>
      <c r="J150" s="22"/>
      <c r="P150" s="22"/>
      <c r="S150" s="22"/>
      <c r="T150" s="22"/>
      <c r="U150" s="22"/>
    </row>
    <row r="151" spans="1:22" x14ac:dyDescent="0.25">
      <c r="G151" s="22"/>
      <c r="H151" s="22"/>
      <c r="I151" s="22"/>
      <c r="J151" s="22"/>
      <c r="P151" s="22"/>
      <c r="S151" s="22"/>
      <c r="T151" s="22"/>
      <c r="U151" s="22"/>
    </row>
    <row r="152" spans="1:22" x14ac:dyDescent="0.25">
      <c r="G152" s="22"/>
      <c r="H152" s="22"/>
      <c r="I152" s="22"/>
      <c r="J152" s="22"/>
      <c r="P152" s="22"/>
      <c r="S152" s="22"/>
      <c r="T152" s="22"/>
      <c r="U152" s="22"/>
    </row>
    <row r="153" spans="1:22" x14ac:dyDescent="0.25">
      <c r="G153" s="22"/>
      <c r="H153" s="22"/>
      <c r="I153" s="22"/>
      <c r="J153" s="22"/>
      <c r="P153" s="22"/>
      <c r="S153" s="22"/>
      <c r="T153" s="22"/>
      <c r="U153" s="22"/>
    </row>
    <row r="154" spans="1:22" x14ac:dyDescent="0.25">
      <c r="G154" s="22"/>
      <c r="H154" s="22"/>
      <c r="I154" s="22"/>
      <c r="J154" s="22"/>
      <c r="P154" s="22"/>
      <c r="S154" s="22"/>
      <c r="T154" s="22"/>
      <c r="U154" s="22"/>
    </row>
    <row r="155" spans="1:22" x14ac:dyDescent="0.25">
      <c r="G155" s="22"/>
      <c r="H155" s="22"/>
      <c r="I155" s="22"/>
      <c r="J155" s="22"/>
      <c r="P155" s="22"/>
      <c r="S155" s="22"/>
      <c r="T155" s="22"/>
      <c r="U155" s="22"/>
    </row>
    <row r="156" spans="1:22" x14ac:dyDescent="0.25">
      <c r="G156" s="22"/>
      <c r="H156" s="22"/>
      <c r="I156" s="22"/>
      <c r="J156" s="22"/>
      <c r="K156" s="158"/>
      <c r="S156" s="22"/>
      <c r="T156" s="22"/>
      <c r="U156" s="22"/>
    </row>
    <row r="157" spans="1:22" x14ac:dyDescent="0.25">
      <c r="G157" s="22"/>
      <c r="H157" s="22"/>
      <c r="I157" s="22"/>
      <c r="J157" s="22"/>
      <c r="K157" s="158"/>
      <c r="S157" s="22"/>
      <c r="T157" s="22"/>
      <c r="U157" s="22"/>
    </row>
    <row r="158" spans="1:22" x14ac:dyDescent="0.25">
      <c r="G158" s="22"/>
      <c r="H158" s="22"/>
      <c r="I158" s="22"/>
      <c r="J158" s="22"/>
      <c r="K158" s="158"/>
      <c r="S158" s="22"/>
      <c r="T158" s="22"/>
      <c r="U158" s="22"/>
    </row>
    <row r="159" spans="1:22" x14ac:dyDescent="0.25">
      <c r="G159" s="22"/>
      <c r="H159" s="22"/>
      <c r="I159" s="22"/>
      <c r="J159" s="22"/>
      <c r="K159" s="158"/>
      <c r="S159" s="22"/>
      <c r="T159" s="22"/>
      <c r="U159" s="22"/>
    </row>
    <row r="160" spans="1:22" x14ac:dyDescent="0.25">
      <c r="G160" s="22"/>
      <c r="H160" s="22"/>
      <c r="I160" s="22"/>
      <c r="J160" s="22"/>
      <c r="K160" s="158"/>
      <c r="S160" s="22"/>
      <c r="T160" s="22"/>
      <c r="U160" s="22"/>
    </row>
    <row r="161" spans="7:21" x14ac:dyDescent="0.25">
      <c r="G161" s="22"/>
      <c r="H161" s="22"/>
      <c r="I161" s="22"/>
      <c r="J161" s="22"/>
      <c r="K161" s="158"/>
      <c r="S161" s="22"/>
      <c r="T161" s="22"/>
      <c r="U161" s="22"/>
    </row>
    <row r="162" spans="7:21" x14ac:dyDescent="0.25">
      <c r="G162" s="22"/>
      <c r="H162" s="22"/>
      <c r="I162" s="22"/>
      <c r="J162" s="22"/>
      <c r="K162" s="158"/>
      <c r="S162" s="22"/>
      <c r="T162" s="22"/>
      <c r="U162" s="22"/>
    </row>
    <row r="163" spans="7:21" x14ac:dyDescent="0.25">
      <c r="G163" s="22"/>
      <c r="H163" s="22"/>
      <c r="I163" s="22"/>
      <c r="J163" s="22"/>
      <c r="K163" s="158"/>
      <c r="S163" s="22"/>
      <c r="T163" s="22"/>
      <c r="U163" s="22"/>
    </row>
    <row r="164" spans="7:21" x14ac:dyDescent="0.25">
      <c r="G164" s="22"/>
      <c r="H164" s="22"/>
      <c r="I164" s="22"/>
      <c r="J164" s="22"/>
      <c r="K164" s="158"/>
      <c r="S164" s="22"/>
      <c r="T164" s="22"/>
      <c r="U164" s="22"/>
    </row>
    <row r="165" spans="7:21" x14ac:dyDescent="0.25">
      <c r="G165" s="22"/>
      <c r="H165" s="22"/>
      <c r="I165" s="22"/>
      <c r="J165" s="22"/>
      <c r="K165" s="158"/>
      <c r="S165" s="22"/>
      <c r="T165" s="22"/>
      <c r="U165" s="22"/>
    </row>
    <row r="166" spans="7:21" x14ac:dyDescent="0.25">
      <c r="G166" s="22"/>
      <c r="H166" s="22"/>
      <c r="I166" s="22"/>
      <c r="J166" s="22"/>
      <c r="K166" s="158"/>
      <c r="S166" s="22"/>
      <c r="T166" s="22"/>
      <c r="U166" s="22"/>
    </row>
    <row r="167" spans="7:21" x14ac:dyDescent="0.25">
      <c r="G167" s="14"/>
      <c r="H167" s="14"/>
      <c r="I167" s="14"/>
      <c r="J167" s="14"/>
      <c r="K167" s="158"/>
      <c r="S167" s="14"/>
      <c r="T167" s="14"/>
      <c r="U167" s="14"/>
    </row>
    <row r="168" spans="7:21" x14ac:dyDescent="0.25">
      <c r="G168" s="14"/>
      <c r="H168" s="14"/>
      <c r="I168" s="14"/>
      <c r="J168" s="14"/>
      <c r="K168" s="158"/>
      <c r="S168" s="14"/>
      <c r="T168" s="14"/>
      <c r="U168" s="14"/>
    </row>
    <row r="169" spans="7:21" x14ac:dyDescent="0.25">
      <c r="G169" s="14"/>
      <c r="H169" s="14"/>
      <c r="I169" s="14"/>
      <c r="J169" s="14"/>
      <c r="K169" s="158"/>
      <c r="S169" s="14"/>
      <c r="T169" s="14"/>
      <c r="U169" s="14"/>
    </row>
    <row r="170" spans="7:21" x14ac:dyDescent="0.25">
      <c r="G170" s="14"/>
      <c r="H170" s="14"/>
      <c r="I170" s="14"/>
      <c r="J170" s="14"/>
      <c r="K170" s="158"/>
      <c r="S170" s="14"/>
      <c r="T170" s="14"/>
      <c r="U170" s="14"/>
    </row>
    <row r="171" spans="7:21" x14ac:dyDescent="0.25">
      <c r="G171" s="14"/>
      <c r="H171" s="14"/>
      <c r="I171" s="14"/>
      <c r="J171" s="14"/>
      <c r="K171" s="158"/>
      <c r="S171" s="14"/>
      <c r="T171" s="14"/>
      <c r="U171" s="14"/>
    </row>
    <row r="172" spans="7:21" x14ac:dyDescent="0.25"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7:21" x14ac:dyDescent="0.25"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7:21" x14ac:dyDescent="0.25"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7:21" x14ac:dyDescent="0.25"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7:21" x14ac:dyDescent="0.25"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7:21" x14ac:dyDescent="0.25"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7:21" x14ac:dyDescent="0.25"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</sheetData>
  <conditionalFormatting sqref="AD120:AF137 AK31:AK32 AG36 AN33 AN34:AO34 AN35 AN37 AN38:AO38 AN39 AD39:AG39 AG60:AG137 AG46:AG58 AE4:AG7 AG40:AG44 AE11:AG33">
    <cfRule type="cellIs" dxfId="2" priority="1" stopIfTrue="1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78"/>
  <sheetViews>
    <sheetView topLeftCell="A121" workbookViewId="0">
      <selection activeCell="A129" sqref="A129:A137"/>
    </sheetView>
  </sheetViews>
  <sheetFormatPr defaultRowHeight="15" x14ac:dyDescent="0.25"/>
  <cols>
    <col min="1" max="1" width="38.875" customWidth="1"/>
    <col min="2" max="4" width="9.125" customWidth="1"/>
    <col min="5" max="5" width="8.25" customWidth="1"/>
    <col min="6" max="7" width="9.125" customWidth="1"/>
    <col min="8" max="8" width="10.75" customWidth="1"/>
    <col min="9" max="22" width="9.125" customWidth="1"/>
    <col min="23" max="23" width="11.75" customWidth="1"/>
    <col min="34" max="34" width="12.75" customWidth="1"/>
    <col min="35" max="35" width="6.25" bestFit="1" customWidth="1"/>
    <col min="36" max="36" width="8.375" customWidth="1"/>
    <col min="37" max="37" width="5.125" customWidth="1"/>
    <col min="38" max="40" width="7.625" bestFit="1" customWidth="1"/>
    <col min="257" max="257" width="38.875" customWidth="1"/>
    <col min="258" max="260" width="9.125" customWidth="1"/>
    <col min="261" max="261" width="8.25" customWidth="1"/>
    <col min="262" max="263" width="9.125" customWidth="1"/>
    <col min="264" max="264" width="10.75" customWidth="1"/>
    <col min="265" max="278" width="9.125" customWidth="1"/>
    <col min="279" max="279" width="11.75" customWidth="1"/>
    <col min="290" max="290" width="12.75" customWidth="1"/>
    <col min="291" max="291" width="6.25" bestFit="1" customWidth="1"/>
    <col min="292" max="292" width="8.375" customWidth="1"/>
    <col min="293" max="293" width="5.125" customWidth="1"/>
    <col min="294" max="296" width="7.625" bestFit="1" customWidth="1"/>
    <col min="513" max="513" width="38.875" customWidth="1"/>
    <col min="514" max="516" width="9.125" customWidth="1"/>
    <col min="517" max="517" width="8.25" customWidth="1"/>
    <col min="518" max="519" width="9.125" customWidth="1"/>
    <col min="520" max="520" width="10.75" customWidth="1"/>
    <col min="521" max="534" width="9.125" customWidth="1"/>
    <col min="535" max="535" width="11.75" customWidth="1"/>
    <col min="546" max="546" width="12.75" customWidth="1"/>
    <col min="547" max="547" width="6.25" bestFit="1" customWidth="1"/>
    <col min="548" max="548" width="8.375" customWidth="1"/>
    <col min="549" max="549" width="5.125" customWidth="1"/>
    <col min="550" max="552" width="7.625" bestFit="1" customWidth="1"/>
    <col min="769" max="769" width="38.875" customWidth="1"/>
    <col min="770" max="772" width="9.125" customWidth="1"/>
    <col min="773" max="773" width="8.25" customWidth="1"/>
    <col min="774" max="775" width="9.125" customWidth="1"/>
    <col min="776" max="776" width="10.75" customWidth="1"/>
    <col min="777" max="790" width="9.125" customWidth="1"/>
    <col min="791" max="791" width="11.75" customWidth="1"/>
    <col min="802" max="802" width="12.75" customWidth="1"/>
    <col min="803" max="803" width="6.25" bestFit="1" customWidth="1"/>
    <col min="804" max="804" width="8.375" customWidth="1"/>
    <col min="805" max="805" width="5.125" customWidth="1"/>
    <col min="806" max="808" width="7.625" bestFit="1" customWidth="1"/>
    <col min="1025" max="1025" width="38.875" customWidth="1"/>
    <col min="1026" max="1028" width="9.125" customWidth="1"/>
    <col min="1029" max="1029" width="8.25" customWidth="1"/>
    <col min="1030" max="1031" width="9.125" customWidth="1"/>
    <col min="1032" max="1032" width="10.75" customWidth="1"/>
    <col min="1033" max="1046" width="9.125" customWidth="1"/>
    <col min="1047" max="1047" width="11.75" customWidth="1"/>
    <col min="1058" max="1058" width="12.75" customWidth="1"/>
    <col min="1059" max="1059" width="6.25" bestFit="1" customWidth="1"/>
    <col min="1060" max="1060" width="8.375" customWidth="1"/>
    <col min="1061" max="1061" width="5.125" customWidth="1"/>
    <col min="1062" max="1064" width="7.625" bestFit="1" customWidth="1"/>
    <col min="1281" max="1281" width="38.875" customWidth="1"/>
    <col min="1282" max="1284" width="9.125" customWidth="1"/>
    <col min="1285" max="1285" width="8.25" customWidth="1"/>
    <col min="1286" max="1287" width="9.125" customWidth="1"/>
    <col min="1288" max="1288" width="10.75" customWidth="1"/>
    <col min="1289" max="1302" width="9.125" customWidth="1"/>
    <col min="1303" max="1303" width="11.75" customWidth="1"/>
    <col min="1314" max="1314" width="12.75" customWidth="1"/>
    <col min="1315" max="1315" width="6.25" bestFit="1" customWidth="1"/>
    <col min="1316" max="1316" width="8.375" customWidth="1"/>
    <col min="1317" max="1317" width="5.125" customWidth="1"/>
    <col min="1318" max="1320" width="7.625" bestFit="1" customWidth="1"/>
    <col min="1537" max="1537" width="38.875" customWidth="1"/>
    <col min="1538" max="1540" width="9.125" customWidth="1"/>
    <col min="1541" max="1541" width="8.25" customWidth="1"/>
    <col min="1542" max="1543" width="9.125" customWidth="1"/>
    <col min="1544" max="1544" width="10.75" customWidth="1"/>
    <col min="1545" max="1558" width="9.125" customWidth="1"/>
    <col min="1559" max="1559" width="11.75" customWidth="1"/>
    <col min="1570" max="1570" width="12.75" customWidth="1"/>
    <col min="1571" max="1571" width="6.25" bestFit="1" customWidth="1"/>
    <col min="1572" max="1572" width="8.375" customWidth="1"/>
    <col min="1573" max="1573" width="5.125" customWidth="1"/>
    <col min="1574" max="1576" width="7.625" bestFit="1" customWidth="1"/>
    <col min="1793" max="1793" width="38.875" customWidth="1"/>
    <col min="1794" max="1796" width="9.125" customWidth="1"/>
    <col min="1797" max="1797" width="8.25" customWidth="1"/>
    <col min="1798" max="1799" width="9.125" customWidth="1"/>
    <col min="1800" max="1800" width="10.75" customWidth="1"/>
    <col min="1801" max="1814" width="9.125" customWidth="1"/>
    <col min="1815" max="1815" width="11.75" customWidth="1"/>
    <col min="1826" max="1826" width="12.75" customWidth="1"/>
    <col min="1827" max="1827" width="6.25" bestFit="1" customWidth="1"/>
    <col min="1828" max="1828" width="8.375" customWidth="1"/>
    <col min="1829" max="1829" width="5.125" customWidth="1"/>
    <col min="1830" max="1832" width="7.625" bestFit="1" customWidth="1"/>
    <col min="2049" max="2049" width="38.875" customWidth="1"/>
    <col min="2050" max="2052" width="9.125" customWidth="1"/>
    <col min="2053" max="2053" width="8.25" customWidth="1"/>
    <col min="2054" max="2055" width="9.125" customWidth="1"/>
    <col min="2056" max="2056" width="10.75" customWidth="1"/>
    <col min="2057" max="2070" width="9.125" customWidth="1"/>
    <col min="2071" max="2071" width="11.75" customWidth="1"/>
    <col min="2082" max="2082" width="12.75" customWidth="1"/>
    <col min="2083" max="2083" width="6.25" bestFit="1" customWidth="1"/>
    <col min="2084" max="2084" width="8.375" customWidth="1"/>
    <col min="2085" max="2085" width="5.125" customWidth="1"/>
    <col min="2086" max="2088" width="7.625" bestFit="1" customWidth="1"/>
    <col min="2305" max="2305" width="38.875" customWidth="1"/>
    <col min="2306" max="2308" width="9.125" customWidth="1"/>
    <col min="2309" max="2309" width="8.25" customWidth="1"/>
    <col min="2310" max="2311" width="9.125" customWidth="1"/>
    <col min="2312" max="2312" width="10.75" customWidth="1"/>
    <col min="2313" max="2326" width="9.125" customWidth="1"/>
    <col min="2327" max="2327" width="11.75" customWidth="1"/>
    <col min="2338" max="2338" width="12.75" customWidth="1"/>
    <col min="2339" max="2339" width="6.25" bestFit="1" customWidth="1"/>
    <col min="2340" max="2340" width="8.375" customWidth="1"/>
    <col min="2341" max="2341" width="5.125" customWidth="1"/>
    <col min="2342" max="2344" width="7.625" bestFit="1" customWidth="1"/>
    <col min="2561" max="2561" width="38.875" customWidth="1"/>
    <col min="2562" max="2564" width="9.125" customWidth="1"/>
    <col min="2565" max="2565" width="8.25" customWidth="1"/>
    <col min="2566" max="2567" width="9.125" customWidth="1"/>
    <col min="2568" max="2568" width="10.75" customWidth="1"/>
    <col min="2569" max="2582" width="9.125" customWidth="1"/>
    <col min="2583" max="2583" width="11.75" customWidth="1"/>
    <col min="2594" max="2594" width="12.75" customWidth="1"/>
    <col min="2595" max="2595" width="6.25" bestFit="1" customWidth="1"/>
    <col min="2596" max="2596" width="8.375" customWidth="1"/>
    <col min="2597" max="2597" width="5.125" customWidth="1"/>
    <col min="2598" max="2600" width="7.625" bestFit="1" customWidth="1"/>
    <col min="2817" max="2817" width="38.875" customWidth="1"/>
    <col min="2818" max="2820" width="9.125" customWidth="1"/>
    <col min="2821" max="2821" width="8.25" customWidth="1"/>
    <col min="2822" max="2823" width="9.125" customWidth="1"/>
    <col min="2824" max="2824" width="10.75" customWidth="1"/>
    <col min="2825" max="2838" width="9.125" customWidth="1"/>
    <col min="2839" max="2839" width="11.75" customWidth="1"/>
    <col min="2850" max="2850" width="12.75" customWidth="1"/>
    <col min="2851" max="2851" width="6.25" bestFit="1" customWidth="1"/>
    <col min="2852" max="2852" width="8.375" customWidth="1"/>
    <col min="2853" max="2853" width="5.125" customWidth="1"/>
    <col min="2854" max="2856" width="7.625" bestFit="1" customWidth="1"/>
    <col min="3073" max="3073" width="38.875" customWidth="1"/>
    <col min="3074" max="3076" width="9.125" customWidth="1"/>
    <col min="3077" max="3077" width="8.25" customWidth="1"/>
    <col min="3078" max="3079" width="9.125" customWidth="1"/>
    <col min="3080" max="3080" width="10.75" customWidth="1"/>
    <col min="3081" max="3094" width="9.125" customWidth="1"/>
    <col min="3095" max="3095" width="11.75" customWidth="1"/>
    <col min="3106" max="3106" width="12.75" customWidth="1"/>
    <col min="3107" max="3107" width="6.25" bestFit="1" customWidth="1"/>
    <col min="3108" max="3108" width="8.375" customWidth="1"/>
    <col min="3109" max="3109" width="5.125" customWidth="1"/>
    <col min="3110" max="3112" width="7.625" bestFit="1" customWidth="1"/>
    <col min="3329" max="3329" width="38.875" customWidth="1"/>
    <col min="3330" max="3332" width="9.125" customWidth="1"/>
    <col min="3333" max="3333" width="8.25" customWidth="1"/>
    <col min="3334" max="3335" width="9.125" customWidth="1"/>
    <col min="3336" max="3336" width="10.75" customWidth="1"/>
    <col min="3337" max="3350" width="9.125" customWidth="1"/>
    <col min="3351" max="3351" width="11.75" customWidth="1"/>
    <col min="3362" max="3362" width="12.75" customWidth="1"/>
    <col min="3363" max="3363" width="6.25" bestFit="1" customWidth="1"/>
    <col min="3364" max="3364" width="8.375" customWidth="1"/>
    <col min="3365" max="3365" width="5.125" customWidth="1"/>
    <col min="3366" max="3368" width="7.625" bestFit="1" customWidth="1"/>
    <col min="3585" max="3585" width="38.875" customWidth="1"/>
    <col min="3586" max="3588" width="9.125" customWidth="1"/>
    <col min="3589" max="3589" width="8.25" customWidth="1"/>
    <col min="3590" max="3591" width="9.125" customWidth="1"/>
    <col min="3592" max="3592" width="10.75" customWidth="1"/>
    <col min="3593" max="3606" width="9.125" customWidth="1"/>
    <col min="3607" max="3607" width="11.75" customWidth="1"/>
    <col min="3618" max="3618" width="12.75" customWidth="1"/>
    <col min="3619" max="3619" width="6.25" bestFit="1" customWidth="1"/>
    <col min="3620" max="3620" width="8.375" customWidth="1"/>
    <col min="3621" max="3621" width="5.125" customWidth="1"/>
    <col min="3622" max="3624" width="7.625" bestFit="1" customWidth="1"/>
    <col min="3841" max="3841" width="38.875" customWidth="1"/>
    <col min="3842" max="3844" width="9.125" customWidth="1"/>
    <col min="3845" max="3845" width="8.25" customWidth="1"/>
    <col min="3846" max="3847" width="9.125" customWidth="1"/>
    <col min="3848" max="3848" width="10.75" customWidth="1"/>
    <col min="3849" max="3862" width="9.125" customWidth="1"/>
    <col min="3863" max="3863" width="11.75" customWidth="1"/>
    <col min="3874" max="3874" width="12.75" customWidth="1"/>
    <col min="3875" max="3875" width="6.25" bestFit="1" customWidth="1"/>
    <col min="3876" max="3876" width="8.375" customWidth="1"/>
    <col min="3877" max="3877" width="5.125" customWidth="1"/>
    <col min="3878" max="3880" width="7.625" bestFit="1" customWidth="1"/>
    <col min="4097" max="4097" width="38.875" customWidth="1"/>
    <col min="4098" max="4100" width="9.125" customWidth="1"/>
    <col min="4101" max="4101" width="8.25" customWidth="1"/>
    <col min="4102" max="4103" width="9.125" customWidth="1"/>
    <col min="4104" max="4104" width="10.75" customWidth="1"/>
    <col min="4105" max="4118" width="9.125" customWidth="1"/>
    <col min="4119" max="4119" width="11.75" customWidth="1"/>
    <col min="4130" max="4130" width="12.75" customWidth="1"/>
    <col min="4131" max="4131" width="6.25" bestFit="1" customWidth="1"/>
    <col min="4132" max="4132" width="8.375" customWidth="1"/>
    <col min="4133" max="4133" width="5.125" customWidth="1"/>
    <col min="4134" max="4136" width="7.625" bestFit="1" customWidth="1"/>
    <col min="4353" max="4353" width="38.875" customWidth="1"/>
    <col min="4354" max="4356" width="9.125" customWidth="1"/>
    <col min="4357" max="4357" width="8.25" customWidth="1"/>
    <col min="4358" max="4359" width="9.125" customWidth="1"/>
    <col min="4360" max="4360" width="10.75" customWidth="1"/>
    <col min="4361" max="4374" width="9.125" customWidth="1"/>
    <col min="4375" max="4375" width="11.75" customWidth="1"/>
    <col min="4386" max="4386" width="12.75" customWidth="1"/>
    <col min="4387" max="4387" width="6.25" bestFit="1" customWidth="1"/>
    <col min="4388" max="4388" width="8.375" customWidth="1"/>
    <col min="4389" max="4389" width="5.125" customWidth="1"/>
    <col min="4390" max="4392" width="7.625" bestFit="1" customWidth="1"/>
    <col min="4609" max="4609" width="38.875" customWidth="1"/>
    <col min="4610" max="4612" width="9.125" customWidth="1"/>
    <col min="4613" max="4613" width="8.25" customWidth="1"/>
    <col min="4614" max="4615" width="9.125" customWidth="1"/>
    <col min="4616" max="4616" width="10.75" customWidth="1"/>
    <col min="4617" max="4630" width="9.125" customWidth="1"/>
    <col min="4631" max="4631" width="11.75" customWidth="1"/>
    <col min="4642" max="4642" width="12.75" customWidth="1"/>
    <col min="4643" max="4643" width="6.25" bestFit="1" customWidth="1"/>
    <col min="4644" max="4644" width="8.375" customWidth="1"/>
    <col min="4645" max="4645" width="5.125" customWidth="1"/>
    <col min="4646" max="4648" width="7.625" bestFit="1" customWidth="1"/>
    <col min="4865" max="4865" width="38.875" customWidth="1"/>
    <col min="4866" max="4868" width="9.125" customWidth="1"/>
    <col min="4869" max="4869" width="8.25" customWidth="1"/>
    <col min="4870" max="4871" width="9.125" customWidth="1"/>
    <col min="4872" max="4872" width="10.75" customWidth="1"/>
    <col min="4873" max="4886" width="9.125" customWidth="1"/>
    <col min="4887" max="4887" width="11.75" customWidth="1"/>
    <col min="4898" max="4898" width="12.75" customWidth="1"/>
    <col min="4899" max="4899" width="6.25" bestFit="1" customWidth="1"/>
    <col min="4900" max="4900" width="8.375" customWidth="1"/>
    <col min="4901" max="4901" width="5.125" customWidth="1"/>
    <col min="4902" max="4904" width="7.625" bestFit="1" customWidth="1"/>
    <col min="5121" max="5121" width="38.875" customWidth="1"/>
    <col min="5122" max="5124" width="9.125" customWidth="1"/>
    <col min="5125" max="5125" width="8.25" customWidth="1"/>
    <col min="5126" max="5127" width="9.125" customWidth="1"/>
    <col min="5128" max="5128" width="10.75" customWidth="1"/>
    <col min="5129" max="5142" width="9.125" customWidth="1"/>
    <col min="5143" max="5143" width="11.75" customWidth="1"/>
    <col min="5154" max="5154" width="12.75" customWidth="1"/>
    <col min="5155" max="5155" width="6.25" bestFit="1" customWidth="1"/>
    <col min="5156" max="5156" width="8.375" customWidth="1"/>
    <col min="5157" max="5157" width="5.125" customWidth="1"/>
    <col min="5158" max="5160" width="7.625" bestFit="1" customWidth="1"/>
    <col min="5377" max="5377" width="38.875" customWidth="1"/>
    <col min="5378" max="5380" width="9.125" customWidth="1"/>
    <col min="5381" max="5381" width="8.25" customWidth="1"/>
    <col min="5382" max="5383" width="9.125" customWidth="1"/>
    <col min="5384" max="5384" width="10.75" customWidth="1"/>
    <col min="5385" max="5398" width="9.125" customWidth="1"/>
    <col min="5399" max="5399" width="11.75" customWidth="1"/>
    <col min="5410" max="5410" width="12.75" customWidth="1"/>
    <col min="5411" max="5411" width="6.25" bestFit="1" customWidth="1"/>
    <col min="5412" max="5412" width="8.375" customWidth="1"/>
    <col min="5413" max="5413" width="5.125" customWidth="1"/>
    <col min="5414" max="5416" width="7.625" bestFit="1" customWidth="1"/>
    <col min="5633" max="5633" width="38.875" customWidth="1"/>
    <col min="5634" max="5636" width="9.125" customWidth="1"/>
    <col min="5637" max="5637" width="8.25" customWidth="1"/>
    <col min="5638" max="5639" width="9.125" customWidth="1"/>
    <col min="5640" max="5640" width="10.75" customWidth="1"/>
    <col min="5641" max="5654" width="9.125" customWidth="1"/>
    <col min="5655" max="5655" width="11.75" customWidth="1"/>
    <col min="5666" max="5666" width="12.75" customWidth="1"/>
    <col min="5667" max="5667" width="6.25" bestFit="1" customWidth="1"/>
    <col min="5668" max="5668" width="8.375" customWidth="1"/>
    <col min="5669" max="5669" width="5.125" customWidth="1"/>
    <col min="5670" max="5672" width="7.625" bestFit="1" customWidth="1"/>
    <col min="5889" max="5889" width="38.875" customWidth="1"/>
    <col min="5890" max="5892" width="9.125" customWidth="1"/>
    <col min="5893" max="5893" width="8.25" customWidth="1"/>
    <col min="5894" max="5895" width="9.125" customWidth="1"/>
    <col min="5896" max="5896" width="10.75" customWidth="1"/>
    <col min="5897" max="5910" width="9.125" customWidth="1"/>
    <col min="5911" max="5911" width="11.75" customWidth="1"/>
    <col min="5922" max="5922" width="12.75" customWidth="1"/>
    <col min="5923" max="5923" width="6.25" bestFit="1" customWidth="1"/>
    <col min="5924" max="5924" width="8.375" customWidth="1"/>
    <col min="5925" max="5925" width="5.125" customWidth="1"/>
    <col min="5926" max="5928" width="7.625" bestFit="1" customWidth="1"/>
    <col min="6145" max="6145" width="38.875" customWidth="1"/>
    <col min="6146" max="6148" width="9.125" customWidth="1"/>
    <col min="6149" max="6149" width="8.25" customWidth="1"/>
    <col min="6150" max="6151" width="9.125" customWidth="1"/>
    <col min="6152" max="6152" width="10.75" customWidth="1"/>
    <col min="6153" max="6166" width="9.125" customWidth="1"/>
    <col min="6167" max="6167" width="11.75" customWidth="1"/>
    <col min="6178" max="6178" width="12.75" customWidth="1"/>
    <col min="6179" max="6179" width="6.25" bestFit="1" customWidth="1"/>
    <col min="6180" max="6180" width="8.375" customWidth="1"/>
    <col min="6181" max="6181" width="5.125" customWidth="1"/>
    <col min="6182" max="6184" width="7.625" bestFit="1" customWidth="1"/>
    <col min="6401" max="6401" width="38.875" customWidth="1"/>
    <col min="6402" max="6404" width="9.125" customWidth="1"/>
    <col min="6405" max="6405" width="8.25" customWidth="1"/>
    <col min="6406" max="6407" width="9.125" customWidth="1"/>
    <col min="6408" max="6408" width="10.75" customWidth="1"/>
    <col min="6409" max="6422" width="9.125" customWidth="1"/>
    <col min="6423" max="6423" width="11.75" customWidth="1"/>
    <col min="6434" max="6434" width="12.75" customWidth="1"/>
    <col min="6435" max="6435" width="6.25" bestFit="1" customWidth="1"/>
    <col min="6436" max="6436" width="8.375" customWidth="1"/>
    <col min="6437" max="6437" width="5.125" customWidth="1"/>
    <col min="6438" max="6440" width="7.625" bestFit="1" customWidth="1"/>
    <col min="6657" max="6657" width="38.875" customWidth="1"/>
    <col min="6658" max="6660" width="9.125" customWidth="1"/>
    <col min="6661" max="6661" width="8.25" customWidth="1"/>
    <col min="6662" max="6663" width="9.125" customWidth="1"/>
    <col min="6664" max="6664" width="10.75" customWidth="1"/>
    <col min="6665" max="6678" width="9.125" customWidth="1"/>
    <col min="6679" max="6679" width="11.75" customWidth="1"/>
    <col min="6690" max="6690" width="12.75" customWidth="1"/>
    <col min="6691" max="6691" width="6.25" bestFit="1" customWidth="1"/>
    <col min="6692" max="6692" width="8.375" customWidth="1"/>
    <col min="6693" max="6693" width="5.125" customWidth="1"/>
    <col min="6694" max="6696" width="7.625" bestFit="1" customWidth="1"/>
    <col min="6913" max="6913" width="38.875" customWidth="1"/>
    <col min="6914" max="6916" width="9.125" customWidth="1"/>
    <col min="6917" max="6917" width="8.25" customWidth="1"/>
    <col min="6918" max="6919" width="9.125" customWidth="1"/>
    <col min="6920" max="6920" width="10.75" customWidth="1"/>
    <col min="6921" max="6934" width="9.125" customWidth="1"/>
    <col min="6935" max="6935" width="11.75" customWidth="1"/>
    <col min="6946" max="6946" width="12.75" customWidth="1"/>
    <col min="6947" max="6947" width="6.25" bestFit="1" customWidth="1"/>
    <col min="6948" max="6948" width="8.375" customWidth="1"/>
    <col min="6949" max="6949" width="5.125" customWidth="1"/>
    <col min="6950" max="6952" width="7.625" bestFit="1" customWidth="1"/>
    <col min="7169" max="7169" width="38.875" customWidth="1"/>
    <col min="7170" max="7172" width="9.125" customWidth="1"/>
    <col min="7173" max="7173" width="8.25" customWidth="1"/>
    <col min="7174" max="7175" width="9.125" customWidth="1"/>
    <col min="7176" max="7176" width="10.75" customWidth="1"/>
    <col min="7177" max="7190" width="9.125" customWidth="1"/>
    <col min="7191" max="7191" width="11.75" customWidth="1"/>
    <col min="7202" max="7202" width="12.75" customWidth="1"/>
    <col min="7203" max="7203" width="6.25" bestFit="1" customWidth="1"/>
    <col min="7204" max="7204" width="8.375" customWidth="1"/>
    <col min="7205" max="7205" width="5.125" customWidth="1"/>
    <col min="7206" max="7208" width="7.625" bestFit="1" customWidth="1"/>
    <col min="7425" max="7425" width="38.875" customWidth="1"/>
    <col min="7426" max="7428" width="9.125" customWidth="1"/>
    <col min="7429" max="7429" width="8.25" customWidth="1"/>
    <col min="7430" max="7431" width="9.125" customWidth="1"/>
    <col min="7432" max="7432" width="10.75" customWidth="1"/>
    <col min="7433" max="7446" width="9.125" customWidth="1"/>
    <col min="7447" max="7447" width="11.75" customWidth="1"/>
    <col min="7458" max="7458" width="12.75" customWidth="1"/>
    <col min="7459" max="7459" width="6.25" bestFit="1" customWidth="1"/>
    <col min="7460" max="7460" width="8.375" customWidth="1"/>
    <col min="7461" max="7461" width="5.125" customWidth="1"/>
    <col min="7462" max="7464" width="7.625" bestFit="1" customWidth="1"/>
    <col min="7681" max="7681" width="38.875" customWidth="1"/>
    <col min="7682" max="7684" width="9.125" customWidth="1"/>
    <col min="7685" max="7685" width="8.25" customWidth="1"/>
    <col min="7686" max="7687" width="9.125" customWidth="1"/>
    <col min="7688" max="7688" width="10.75" customWidth="1"/>
    <col min="7689" max="7702" width="9.125" customWidth="1"/>
    <col min="7703" max="7703" width="11.75" customWidth="1"/>
    <col min="7714" max="7714" width="12.75" customWidth="1"/>
    <col min="7715" max="7715" width="6.25" bestFit="1" customWidth="1"/>
    <col min="7716" max="7716" width="8.375" customWidth="1"/>
    <col min="7717" max="7717" width="5.125" customWidth="1"/>
    <col min="7718" max="7720" width="7.625" bestFit="1" customWidth="1"/>
    <col min="7937" max="7937" width="38.875" customWidth="1"/>
    <col min="7938" max="7940" width="9.125" customWidth="1"/>
    <col min="7941" max="7941" width="8.25" customWidth="1"/>
    <col min="7942" max="7943" width="9.125" customWidth="1"/>
    <col min="7944" max="7944" width="10.75" customWidth="1"/>
    <col min="7945" max="7958" width="9.125" customWidth="1"/>
    <col min="7959" max="7959" width="11.75" customWidth="1"/>
    <col min="7970" max="7970" width="12.75" customWidth="1"/>
    <col min="7971" max="7971" width="6.25" bestFit="1" customWidth="1"/>
    <col min="7972" max="7972" width="8.375" customWidth="1"/>
    <col min="7973" max="7973" width="5.125" customWidth="1"/>
    <col min="7974" max="7976" width="7.625" bestFit="1" customWidth="1"/>
    <col min="8193" max="8193" width="38.875" customWidth="1"/>
    <col min="8194" max="8196" width="9.125" customWidth="1"/>
    <col min="8197" max="8197" width="8.25" customWidth="1"/>
    <col min="8198" max="8199" width="9.125" customWidth="1"/>
    <col min="8200" max="8200" width="10.75" customWidth="1"/>
    <col min="8201" max="8214" width="9.125" customWidth="1"/>
    <col min="8215" max="8215" width="11.75" customWidth="1"/>
    <col min="8226" max="8226" width="12.75" customWidth="1"/>
    <col min="8227" max="8227" width="6.25" bestFit="1" customWidth="1"/>
    <col min="8228" max="8228" width="8.375" customWidth="1"/>
    <col min="8229" max="8229" width="5.125" customWidth="1"/>
    <col min="8230" max="8232" width="7.625" bestFit="1" customWidth="1"/>
    <col min="8449" max="8449" width="38.875" customWidth="1"/>
    <col min="8450" max="8452" width="9.125" customWidth="1"/>
    <col min="8453" max="8453" width="8.25" customWidth="1"/>
    <col min="8454" max="8455" width="9.125" customWidth="1"/>
    <col min="8456" max="8456" width="10.75" customWidth="1"/>
    <col min="8457" max="8470" width="9.125" customWidth="1"/>
    <col min="8471" max="8471" width="11.75" customWidth="1"/>
    <col min="8482" max="8482" width="12.75" customWidth="1"/>
    <col min="8483" max="8483" width="6.25" bestFit="1" customWidth="1"/>
    <col min="8484" max="8484" width="8.375" customWidth="1"/>
    <col min="8485" max="8485" width="5.125" customWidth="1"/>
    <col min="8486" max="8488" width="7.625" bestFit="1" customWidth="1"/>
    <col min="8705" max="8705" width="38.875" customWidth="1"/>
    <col min="8706" max="8708" width="9.125" customWidth="1"/>
    <col min="8709" max="8709" width="8.25" customWidth="1"/>
    <col min="8710" max="8711" width="9.125" customWidth="1"/>
    <col min="8712" max="8712" width="10.75" customWidth="1"/>
    <col min="8713" max="8726" width="9.125" customWidth="1"/>
    <col min="8727" max="8727" width="11.75" customWidth="1"/>
    <col min="8738" max="8738" width="12.75" customWidth="1"/>
    <col min="8739" max="8739" width="6.25" bestFit="1" customWidth="1"/>
    <col min="8740" max="8740" width="8.375" customWidth="1"/>
    <col min="8741" max="8741" width="5.125" customWidth="1"/>
    <col min="8742" max="8744" width="7.625" bestFit="1" customWidth="1"/>
    <col min="8961" max="8961" width="38.875" customWidth="1"/>
    <col min="8962" max="8964" width="9.125" customWidth="1"/>
    <col min="8965" max="8965" width="8.25" customWidth="1"/>
    <col min="8966" max="8967" width="9.125" customWidth="1"/>
    <col min="8968" max="8968" width="10.75" customWidth="1"/>
    <col min="8969" max="8982" width="9.125" customWidth="1"/>
    <col min="8983" max="8983" width="11.75" customWidth="1"/>
    <col min="8994" max="8994" width="12.75" customWidth="1"/>
    <col min="8995" max="8995" width="6.25" bestFit="1" customWidth="1"/>
    <col min="8996" max="8996" width="8.375" customWidth="1"/>
    <col min="8997" max="8997" width="5.125" customWidth="1"/>
    <col min="8998" max="9000" width="7.625" bestFit="1" customWidth="1"/>
    <col min="9217" max="9217" width="38.875" customWidth="1"/>
    <col min="9218" max="9220" width="9.125" customWidth="1"/>
    <col min="9221" max="9221" width="8.25" customWidth="1"/>
    <col min="9222" max="9223" width="9.125" customWidth="1"/>
    <col min="9224" max="9224" width="10.75" customWidth="1"/>
    <col min="9225" max="9238" width="9.125" customWidth="1"/>
    <col min="9239" max="9239" width="11.75" customWidth="1"/>
    <col min="9250" max="9250" width="12.75" customWidth="1"/>
    <col min="9251" max="9251" width="6.25" bestFit="1" customWidth="1"/>
    <col min="9252" max="9252" width="8.375" customWidth="1"/>
    <col min="9253" max="9253" width="5.125" customWidth="1"/>
    <col min="9254" max="9256" width="7.625" bestFit="1" customWidth="1"/>
    <col min="9473" max="9473" width="38.875" customWidth="1"/>
    <col min="9474" max="9476" width="9.125" customWidth="1"/>
    <col min="9477" max="9477" width="8.25" customWidth="1"/>
    <col min="9478" max="9479" width="9.125" customWidth="1"/>
    <col min="9480" max="9480" width="10.75" customWidth="1"/>
    <col min="9481" max="9494" width="9.125" customWidth="1"/>
    <col min="9495" max="9495" width="11.75" customWidth="1"/>
    <col min="9506" max="9506" width="12.75" customWidth="1"/>
    <col min="9507" max="9507" width="6.25" bestFit="1" customWidth="1"/>
    <col min="9508" max="9508" width="8.375" customWidth="1"/>
    <col min="9509" max="9509" width="5.125" customWidth="1"/>
    <col min="9510" max="9512" width="7.625" bestFit="1" customWidth="1"/>
    <col min="9729" max="9729" width="38.875" customWidth="1"/>
    <col min="9730" max="9732" width="9.125" customWidth="1"/>
    <col min="9733" max="9733" width="8.25" customWidth="1"/>
    <col min="9734" max="9735" width="9.125" customWidth="1"/>
    <col min="9736" max="9736" width="10.75" customWidth="1"/>
    <col min="9737" max="9750" width="9.125" customWidth="1"/>
    <col min="9751" max="9751" width="11.75" customWidth="1"/>
    <col min="9762" max="9762" width="12.75" customWidth="1"/>
    <col min="9763" max="9763" width="6.25" bestFit="1" customWidth="1"/>
    <col min="9764" max="9764" width="8.375" customWidth="1"/>
    <col min="9765" max="9765" width="5.125" customWidth="1"/>
    <col min="9766" max="9768" width="7.625" bestFit="1" customWidth="1"/>
    <col min="9985" max="9985" width="38.875" customWidth="1"/>
    <col min="9986" max="9988" width="9.125" customWidth="1"/>
    <col min="9989" max="9989" width="8.25" customWidth="1"/>
    <col min="9990" max="9991" width="9.125" customWidth="1"/>
    <col min="9992" max="9992" width="10.75" customWidth="1"/>
    <col min="9993" max="10006" width="9.125" customWidth="1"/>
    <col min="10007" max="10007" width="11.75" customWidth="1"/>
    <col min="10018" max="10018" width="12.75" customWidth="1"/>
    <col min="10019" max="10019" width="6.25" bestFit="1" customWidth="1"/>
    <col min="10020" max="10020" width="8.375" customWidth="1"/>
    <col min="10021" max="10021" width="5.125" customWidth="1"/>
    <col min="10022" max="10024" width="7.625" bestFit="1" customWidth="1"/>
    <col min="10241" max="10241" width="38.875" customWidth="1"/>
    <col min="10242" max="10244" width="9.125" customWidth="1"/>
    <col min="10245" max="10245" width="8.25" customWidth="1"/>
    <col min="10246" max="10247" width="9.125" customWidth="1"/>
    <col min="10248" max="10248" width="10.75" customWidth="1"/>
    <col min="10249" max="10262" width="9.125" customWidth="1"/>
    <col min="10263" max="10263" width="11.75" customWidth="1"/>
    <col min="10274" max="10274" width="12.75" customWidth="1"/>
    <col min="10275" max="10275" width="6.25" bestFit="1" customWidth="1"/>
    <col min="10276" max="10276" width="8.375" customWidth="1"/>
    <col min="10277" max="10277" width="5.125" customWidth="1"/>
    <col min="10278" max="10280" width="7.625" bestFit="1" customWidth="1"/>
    <col min="10497" max="10497" width="38.875" customWidth="1"/>
    <col min="10498" max="10500" width="9.125" customWidth="1"/>
    <col min="10501" max="10501" width="8.25" customWidth="1"/>
    <col min="10502" max="10503" width="9.125" customWidth="1"/>
    <col min="10504" max="10504" width="10.75" customWidth="1"/>
    <col min="10505" max="10518" width="9.125" customWidth="1"/>
    <col min="10519" max="10519" width="11.75" customWidth="1"/>
    <col min="10530" max="10530" width="12.75" customWidth="1"/>
    <col min="10531" max="10531" width="6.25" bestFit="1" customWidth="1"/>
    <col min="10532" max="10532" width="8.375" customWidth="1"/>
    <col min="10533" max="10533" width="5.125" customWidth="1"/>
    <col min="10534" max="10536" width="7.625" bestFit="1" customWidth="1"/>
    <col min="10753" max="10753" width="38.875" customWidth="1"/>
    <col min="10754" max="10756" width="9.125" customWidth="1"/>
    <col min="10757" max="10757" width="8.25" customWidth="1"/>
    <col min="10758" max="10759" width="9.125" customWidth="1"/>
    <col min="10760" max="10760" width="10.75" customWidth="1"/>
    <col min="10761" max="10774" width="9.125" customWidth="1"/>
    <col min="10775" max="10775" width="11.75" customWidth="1"/>
    <col min="10786" max="10786" width="12.75" customWidth="1"/>
    <col min="10787" max="10787" width="6.25" bestFit="1" customWidth="1"/>
    <col min="10788" max="10788" width="8.375" customWidth="1"/>
    <col min="10789" max="10789" width="5.125" customWidth="1"/>
    <col min="10790" max="10792" width="7.625" bestFit="1" customWidth="1"/>
    <col min="11009" max="11009" width="38.875" customWidth="1"/>
    <col min="11010" max="11012" width="9.125" customWidth="1"/>
    <col min="11013" max="11013" width="8.25" customWidth="1"/>
    <col min="11014" max="11015" width="9.125" customWidth="1"/>
    <col min="11016" max="11016" width="10.75" customWidth="1"/>
    <col min="11017" max="11030" width="9.125" customWidth="1"/>
    <col min="11031" max="11031" width="11.75" customWidth="1"/>
    <col min="11042" max="11042" width="12.75" customWidth="1"/>
    <col min="11043" max="11043" width="6.25" bestFit="1" customWidth="1"/>
    <col min="11044" max="11044" width="8.375" customWidth="1"/>
    <col min="11045" max="11045" width="5.125" customWidth="1"/>
    <col min="11046" max="11048" width="7.625" bestFit="1" customWidth="1"/>
    <col min="11265" max="11265" width="38.875" customWidth="1"/>
    <col min="11266" max="11268" width="9.125" customWidth="1"/>
    <col min="11269" max="11269" width="8.25" customWidth="1"/>
    <col min="11270" max="11271" width="9.125" customWidth="1"/>
    <col min="11272" max="11272" width="10.75" customWidth="1"/>
    <col min="11273" max="11286" width="9.125" customWidth="1"/>
    <col min="11287" max="11287" width="11.75" customWidth="1"/>
    <col min="11298" max="11298" width="12.75" customWidth="1"/>
    <col min="11299" max="11299" width="6.25" bestFit="1" customWidth="1"/>
    <col min="11300" max="11300" width="8.375" customWidth="1"/>
    <col min="11301" max="11301" width="5.125" customWidth="1"/>
    <col min="11302" max="11304" width="7.625" bestFit="1" customWidth="1"/>
    <col min="11521" max="11521" width="38.875" customWidth="1"/>
    <col min="11522" max="11524" width="9.125" customWidth="1"/>
    <col min="11525" max="11525" width="8.25" customWidth="1"/>
    <col min="11526" max="11527" width="9.125" customWidth="1"/>
    <col min="11528" max="11528" width="10.75" customWidth="1"/>
    <col min="11529" max="11542" width="9.125" customWidth="1"/>
    <col min="11543" max="11543" width="11.75" customWidth="1"/>
    <col min="11554" max="11554" width="12.75" customWidth="1"/>
    <col min="11555" max="11555" width="6.25" bestFit="1" customWidth="1"/>
    <col min="11556" max="11556" width="8.375" customWidth="1"/>
    <col min="11557" max="11557" width="5.125" customWidth="1"/>
    <col min="11558" max="11560" width="7.625" bestFit="1" customWidth="1"/>
    <col min="11777" max="11777" width="38.875" customWidth="1"/>
    <col min="11778" max="11780" width="9.125" customWidth="1"/>
    <col min="11781" max="11781" width="8.25" customWidth="1"/>
    <col min="11782" max="11783" width="9.125" customWidth="1"/>
    <col min="11784" max="11784" width="10.75" customWidth="1"/>
    <col min="11785" max="11798" width="9.125" customWidth="1"/>
    <col min="11799" max="11799" width="11.75" customWidth="1"/>
    <col min="11810" max="11810" width="12.75" customWidth="1"/>
    <col min="11811" max="11811" width="6.25" bestFit="1" customWidth="1"/>
    <col min="11812" max="11812" width="8.375" customWidth="1"/>
    <col min="11813" max="11813" width="5.125" customWidth="1"/>
    <col min="11814" max="11816" width="7.625" bestFit="1" customWidth="1"/>
    <col min="12033" max="12033" width="38.875" customWidth="1"/>
    <col min="12034" max="12036" width="9.125" customWidth="1"/>
    <col min="12037" max="12037" width="8.25" customWidth="1"/>
    <col min="12038" max="12039" width="9.125" customWidth="1"/>
    <col min="12040" max="12040" width="10.75" customWidth="1"/>
    <col min="12041" max="12054" width="9.125" customWidth="1"/>
    <col min="12055" max="12055" width="11.75" customWidth="1"/>
    <col min="12066" max="12066" width="12.75" customWidth="1"/>
    <col min="12067" max="12067" width="6.25" bestFit="1" customWidth="1"/>
    <col min="12068" max="12068" width="8.375" customWidth="1"/>
    <col min="12069" max="12069" width="5.125" customWidth="1"/>
    <col min="12070" max="12072" width="7.625" bestFit="1" customWidth="1"/>
    <col min="12289" max="12289" width="38.875" customWidth="1"/>
    <col min="12290" max="12292" width="9.125" customWidth="1"/>
    <col min="12293" max="12293" width="8.25" customWidth="1"/>
    <col min="12294" max="12295" width="9.125" customWidth="1"/>
    <col min="12296" max="12296" width="10.75" customWidth="1"/>
    <col min="12297" max="12310" width="9.125" customWidth="1"/>
    <col min="12311" max="12311" width="11.75" customWidth="1"/>
    <col min="12322" max="12322" width="12.75" customWidth="1"/>
    <col min="12323" max="12323" width="6.25" bestFit="1" customWidth="1"/>
    <col min="12324" max="12324" width="8.375" customWidth="1"/>
    <col min="12325" max="12325" width="5.125" customWidth="1"/>
    <col min="12326" max="12328" width="7.625" bestFit="1" customWidth="1"/>
    <col min="12545" max="12545" width="38.875" customWidth="1"/>
    <col min="12546" max="12548" width="9.125" customWidth="1"/>
    <col min="12549" max="12549" width="8.25" customWidth="1"/>
    <col min="12550" max="12551" width="9.125" customWidth="1"/>
    <col min="12552" max="12552" width="10.75" customWidth="1"/>
    <col min="12553" max="12566" width="9.125" customWidth="1"/>
    <col min="12567" max="12567" width="11.75" customWidth="1"/>
    <col min="12578" max="12578" width="12.75" customWidth="1"/>
    <col min="12579" max="12579" width="6.25" bestFit="1" customWidth="1"/>
    <col min="12580" max="12580" width="8.375" customWidth="1"/>
    <col min="12581" max="12581" width="5.125" customWidth="1"/>
    <col min="12582" max="12584" width="7.625" bestFit="1" customWidth="1"/>
    <col min="12801" max="12801" width="38.875" customWidth="1"/>
    <col min="12802" max="12804" width="9.125" customWidth="1"/>
    <col min="12805" max="12805" width="8.25" customWidth="1"/>
    <col min="12806" max="12807" width="9.125" customWidth="1"/>
    <col min="12808" max="12808" width="10.75" customWidth="1"/>
    <col min="12809" max="12822" width="9.125" customWidth="1"/>
    <col min="12823" max="12823" width="11.75" customWidth="1"/>
    <col min="12834" max="12834" width="12.75" customWidth="1"/>
    <col min="12835" max="12835" width="6.25" bestFit="1" customWidth="1"/>
    <col min="12836" max="12836" width="8.375" customWidth="1"/>
    <col min="12837" max="12837" width="5.125" customWidth="1"/>
    <col min="12838" max="12840" width="7.625" bestFit="1" customWidth="1"/>
    <col min="13057" max="13057" width="38.875" customWidth="1"/>
    <col min="13058" max="13060" width="9.125" customWidth="1"/>
    <col min="13061" max="13061" width="8.25" customWidth="1"/>
    <col min="13062" max="13063" width="9.125" customWidth="1"/>
    <col min="13064" max="13064" width="10.75" customWidth="1"/>
    <col min="13065" max="13078" width="9.125" customWidth="1"/>
    <col min="13079" max="13079" width="11.75" customWidth="1"/>
    <col min="13090" max="13090" width="12.75" customWidth="1"/>
    <col min="13091" max="13091" width="6.25" bestFit="1" customWidth="1"/>
    <col min="13092" max="13092" width="8.375" customWidth="1"/>
    <col min="13093" max="13093" width="5.125" customWidth="1"/>
    <col min="13094" max="13096" width="7.625" bestFit="1" customWidth="1"/>
    <col min="13313" max="13313" width="38.875" customWidth="1"/>
    <col min="13314" max="13316" width="9.125" customWidth="1"/>
    <col min="13317" max="13317" width="8.25" customWidth="1"/>
    <col min="13318" max="13319" width="9.125" customWidth="1"/>
    <col min="13320" max="13320" width="10.75" customWidth="1"/>
    <col min="13321" max="13334" width="9.125" customWidth="1"/>
    <col min="13335" max="13335" width="11.75" customWidth="1"/>
    <col min="13346" max="13346" width="12.75" customWidth="1"/>
    <col min="13347" max="13347" width="6.25" bestFit="1" customWidth="1"/>
    <col min="13348" max="13348" width="8.375" customWidth="1"/>
    <col min="13349" max="13349" width="5.125" customWidth="1"/>
    <col min="13350" max="13352" width="7.625" bestFit="1" customWidth="1"/>
    <col min="13569" max="13569" width="38.875" customWidth="1"/>
    <col min="13570" max="13572" width="9.125" customWidth="1"/>
    <col min="13573" max="13573" width="8.25" customWidth="1"/>
    <col min="13574" max="13575" width="9.125" customWidth="1"/>
    <col min="13576" max="13576" width="10.75" customWidth="1"/>
    <col min="13577" max="13590" width="9.125" customWidth="1"/>
    <col min="13591" max="13591" width="11.75" customWidth="1"/>
    <col min="13602" max="13602" width="12.75" customWidth="1"/>
    <col min="13603" max="13603" width="6.25" bestFit="1" customWidth="1"/>
    <col min="13604" max="13604" width="8.375" customWidth="1"/>
    <col min="13605" max="13605" width="5.125" customWidth="1"/>
    <col min="13606" max="13608" width="7.625" bestFit="1" customWidth="1"/>
    <col min="13825" max="13825" width="38.875" customWidth="1"/>
    <col min="13826" max="13828" width="9.125" customWidth="1"/>
    <col min="13829" max="13829" width="8.25" customWidth="1"/>
    <col min="13830" max="13831" width="9.125" customWidth="1"/>
    <col min="13832" max="13832" width="10.75" customWidth="1"/>
    <col min="13833" max="13846" width="9.125" customWidth="1"/>
    <col min="13847" max="13847" width="11.75" customWidth="1"/>
    <col min="13858" max="13858" width="12.75" customWidth="1"/>
    <col min="13859" max="13859" width="6.25" bestFit="1" customWidth="1"/>
    <col min="13860" max="13860" width="8.375" customWidth="1"/>
    <col min="13861" max="13861" width="5.125" customWidth="1"/>
    <col min="13862" max="13864" width="7.625" bestFit="1" customWidth="1"/>
    <col min="14081" max="14081" width="38.875" customWidth="1"/>
    <col min="14082" max="14084" width="9.125" customWidth="1"/>
    <col min="14085" max="14085" width="8.25" customWidth="1"/>
    <col min="14086" max="14087" width="9.125" customWidth="1"/>
    <col min="14088" max="14088" width="10.75" customWidth="1"/>
    <col min="14089" max="14102" width="9.125" customWidth="1"/>
    <col min="14103" max="14103" width="11.75" customWidth="1"/>
    <col min="14114" max="14114" width="12.75" customWidth="1"/>
    <col min="14115" max="14115" width="6.25" bestFit="1" customWidth="1"/>
    <col min="14116" max="14116" width="8.375" customWidth="1"/>
    <col min="14117" max="14117" width="5.125" customWidth="1"/>
    <col min="14118" max="14120" width="7.625" bestFit="1" customWidth="1"/>
    <col min="14337" max="14337" width="38.875" customWidth="1"/>
    <col min="14338" max="14340" width="9.125" customWidth="1"/>
    <col min="14341" max="14341" width="8.25" customWidth="1"/>
    <col min="14342" max="14343" width="9.125" customWidth="1"/>
    <col min="14344" max="14344" width="10.75" customWidth="1"/>
    <col min="14345" max="14358" width="9.125" customWidth="1"/>
    <col min="14359" max="14359" width="11.75" customWidth="1"/>
    <col min="14370" max="14370" width="12.75" customWidth="1"/>
    <col min="14371" max="14371" width="6.25" bestFit="1" customWidth="1"/>
    <col min="14372" max="14372" width="8.375" customWidth="1"/>
    <col min="14373" max="14373" width="5.125" customWidth="1"/>
    <col min="14374" max="14376" width="7.625" bestFit="1" customWidth="1"/>
    <col min="14593" max="14593" width="38.875" customWidth="1"/>
    <col min="14594" max="14596" width="9.125" customWidth="1"/>
    <col min="14597" max="14597" width="8.25" customWidth="1"/>
    <col min="14598" max="14599" width="9.125" customWidth="1"/>
    <col min="14600" max="14600" width="10.75" customWidth="1"/>
    <col min="14601" max="14614" width="9.125" customWidth="1"/>
    <col min="14615" max="14615" width="11.75" customWidth="1"/>
    <col min="14626" max="14626" width="12.75" customWidth="1"/>
    <col min="14627" max="14627" width="6.25" bestFit="1" customWidth="1"/>
    <col min="14628" max="14628" width="8.375" customWidth="1"/>
    <col min="14629" max="14629" width="5.125" customWidth="1"/>
    <col min="14630" max="14632" width="7.625" bestFit="1" customWidth="1"/>
    <col min="14849" max="14849" width="38.875" customWidth="1"/>
    <col min="14850" max="14852" width="9.125" customWidth="1"/>
    <col min="14853" max="14853" width="8.25" customWidth="1"/>
    <col min="14854" max="14855" width="9.125" customWidth="1"/>
    <col min="14856" max="14856" width="10.75" customWidth="1"/>
    <col min="14857" max="14870" width="9.125" customWidth="1"/>
    <col min="14871" max="14871" width="11.75" customWidth="1"/>
    <col min="14882" max="14882" width="12.75" customWidth="1"/>
    <col min="14883" max="14883" width="6.25" bestFit="1" customWidth="1"/>
    <col min="14884" max="14884" width="8.375" customWidth="1"/>
    <col min="14885" max="14885" width="5.125" customWidth="1"/>
    <col min="14886" max="14888" width="7.625" bestFit="1" customWidth="1"/>
    <col min="15105" max="15105" width="38.875" customWidth="1"/>
    <col min="15106" max="15108" width="9.125" customWidth="1"/>
    <col min="15109" max="15109" width="8.25" customWidth="1"/>
    <col min="15110" max="15111" width="9.125" customWidth="1"/>
    <col min="15112" max="15112" width="10.75" customWidth="1"/>
    <col min="15113" max="15126" width="9.125" customWidth="1"/>
    <col min="15127" max="15127" width="11.75" customWidth="1"/>
    <col min="15138" max="15138" width="12.75" customWidth="1"/>
    <col min="15139" max="15139" width="6.25" bestFit="1" customWidth="1"/>
    <col min="15140" max="15140" width="8.375" customWidth="1"/>
    <col min="15141" max="15141" width="5.125" customWidth="1"/>
    <col min="15142" max="15144" width="7.625" bestFit="1" customWidth="1"/>
    <col min="15361" max="15361" width="38.875" customWidth="1"/>
    <col min="15362" max="15364" width="9.125" customWidth="1"/>
    <col min="15365" max="15365" width="8.25" customWidth="1"/>
    <col min="15366" max="15367" width="9.125" customWidth="1"/>
    <col min="15368" max="15368" width="10.75" customWidth="1"/>
    <col min="15369" max="15382" width="9.125" customWidth="1"/>
    <col min="15383" max="15383" width="11.75" customWidth="1"/>
    <col min="15394" max="15394" width="12.75" customWidth="1"/>
    <col min="15395" max="15395" width="6.25" bestFit="1" customWidth="1"/>
    <col min="15396" max="15396" width="8.375" customWidth="1"/>
    <col min="15397" max="15397" width="5.125" customWidth="1"/>
    <col min="15398" max="15400" width="7.625" bestFit="1" customWidth="1"/>
    <col min="15617" max="15617" width="38.875" customWidth="1"/>
    <col min="15618" max="15620" width="9.125" customWidth="1"/>
    <col min="15621" max="15621" width="8.25" customWidth="1"/>
    <col min="15622" max="15623" width="9.125" customWidth="1"/>
    <col min="15624" max="15624" width="10.75" customWidth="1"/>
    <col min="15625" max="15638" width="9.125" customWidth="1"/>
    <col min="15639" max="15639" width="11.75" customWidth="1"/>
    <col min="15650" max="15650" width="12.75" customWidth="1"/>
    <col min="15651" max="15651" width="6.25" bestFit="1" customWidth="1"/>
    <col min="15652" max="15652" width="8.375" customWidth="1"/>
    <col min="15653" max="15653" width="5.125" customWidth="1"/>
    <col min="15654" max="15656" width="7.625" bestFit="1" customWidth="1"/>
    <col min="15873" max="15873" width="38.875" customWidth="1"/>
    <col min="15874" max="15876" width="9.125" customWidth="1"/>
    <col min="15877" max="15877" width="8.25" customWidth="1"/>
    <col min="15878" max="15879" width="9.125" customWidth="1"/>
    <col min="15880" max="15880" width="10.75" customWidth="1"/>
    <col min="15881" max="15894" width="9.125" customWidth="1"/>
    <col min="15895" max="15895" width="11.75" customWidth="1"/>
    <col min="15906" max="15906" width="12.75" customWidth="1"/>
    <col min="15907" max="15907" width="6.25" bestFit="1" customWidth="1"/>
    <col min="15908" max="15908" width="8.375" customWidth="1"/>
    <col min="15909" max="15909" width="5.125" customWidth="1"/>
    <col min="15910" max="15912" width="7.625" bestFit="1" customWidth="1"/>
    <col min="16129" max="16129" width="38.875" customWidth="1"/>
    <col min="16130" max="16132" width="9.125" customWidth="1"/>
    <col min="16133" max="16133" width="8.25" customWidth="1"/>
    <col min="16134" max="16135" width="9.125" customWidth="1"/>
    <col min="16136" max="16136" width="10.75" customWidth="1"/>
    <col min="16137" max="16150" width="9.125" customWidth="1"/>
    <col min="16151" max="16151" width="11.75" customWidth="1"/>
    <col min="16162" max="16162" width="12.75" customWidth="1"/>
    <col min="16163" max="16163" width="6.25" bestFit="1" customWidth="1"/>
    <col min="16164" max="16164" width="8.375" customWidth="1"/>
    <col min="16165" max="16165" width="5.125" customWidth="1"/>
    <col min="16166" max="16168" width="7.625" bestFit="1" customWidth="1"/>
  </cols>
  <sheetData>
    <row r="1" spans="1:34" ht="18" x14ac:dyDescent="0.25">
      <c r="A1" s="72" t="s">
        <v>112</v>
      </c>
    </row>
    <row r="2" spans="1:34" ht="18" x14ac:dyDescent="0.25">
      <c r="A2" s="72" t="s">
        <v>206</v>
      </c>
    </row>
    <row r="3" spans="1:34" ht="15.75" x14ac:dyDescent="0.25">
      <c r="A3" s="73" t="s">
        <v>207</v>
      </c>
    </row>
    <row r="4" spans="1:34" x14ac:dyDescent="0.25">
      <c r="A4" s="74"/>
      <c r="AC4" s="68"/>
      <c r="AE4" s="69"/>
      <c r="AF4" s="69"/>
      <c r="AG4" s="69"/>
    </row>
    <row r="5" spans="1:34" ht="16.5" thickBot="1" x14ac:dyDescent="0.3">
      <c r="A5" s="75" t="s">
        <v>115</v>
      </c>
      <c r="G5" s="75" t="s">
        <v>116</v>
      </c>
      <c r="W5" s="75" t="s">
        <v>117</v>
      </c>
      <c r="X5" s="76"/>
      <c r="Y5" s="76"/>
      <c r="Z5" s="76"/>
      <c r="AA5" s="76"/>
      <c r="AC5" s="68"/>
      <c r="AE5" s="69"/>
      <c r="AF5" s="69"/>
      <c r="AG5" s="69"/>
    </row>
    <row r="6" spans="1:34" x14ac:dyDescent="0.25">
      <c r="A6" s="77"/>
      <c r="B6" s="78" t="s">
        <v>118</v>
      </c>
      <c r="C6" s="9"/>
      <c r="D6" s="9"/>
      <c r="E6" s="11"/>
      <c r="G6" s="79"/>
      <c r="H6" s="78" t="s">
        <v>119</v>
      </c>
      <c r="I6" s="9"/>
      <c r="J6" s="9"/>
      <c r="K6" s="9"/>
      <c r="L6" s="9"/>
      <c r="M6" s="9"/>
      <c r="N6" s="78" t="s">
        <v>120</v>
      </c>
      <c r="O6" s="9"/>
      <c r="P6" s="9"/>
      <c r="Q6" s="9"/>
      <c r="R6" s="9"/>
      <c r="S6" s="9"/>
      <c r="T6" s="9"/>
      <c r="U6" s="11"/>
      <c r="W6" s="80"/>
      <c r="X6" s="9"/>
      <c r="Y6" s="9"/>
      <c r="Z6" s="9"/>
      <c r="AA6" s="9"/>
      <c r="AB6" s="9"/>
      <c r="AC6" s="52"/>
      <c r="AD6" s="9"/>
      <c r="AE6" s="81"/>
      <c r="AF6" s="81"/>
      <c r="AG6" s="81"/>
      <c r="AH6" s="11"/>
    </row>
    <row r="7" spans="1:34" ht="15.75" thickBot="1" x14ac:dyDescent="0.3">
      <c r="A7" s="12"/>
      <c r="B7" s="13"/>
      <c r="C7" s="14"/>
      <c r="D7" s="14"/>
      <c r="E7" s="15"/>
      <c r="F7" s="14"/>
      <c r="G7" s="12"/>
      <c r="H7" s="82">
        <v>2</v>
      </c>
      <c r="I7" s="82">
        <v>5</v>
      </c>
      <c r="J7" s="82">
        <v>10</v>
      </c>
      <c r="K7" s="82">
        <v>30</v>
      </c>
      <c r="L7" s="83"/>
      <c r="M7" s="14"/>
      <c r="N7" s="84"/>
      <c r="O7" s="14"/>
      <c r="P7" s="14"/>
      <c r="Q7" s="14"/>
      <c r="R7" s="14"/>
      <c r="S7" s="14"/>
      <c r="T7" s="14"/>
      <c r="U7" s="15"/>
      <c r="V7" s="14"/>
      <c r="W7" s="85" t="s">
        <v>121</v>
      </c>
      <c r="X7" s="14"/>
      <c r="Y7" s="14"/>
      <c r="Z7" s="14"/>
      <c r="AA7" s="14"/>
      <c r="AB7" s="14"/>
      <c r="AC7" s="14"/>
      <c r="AD7" s="86" t="s">
        <v>122</v>
      </c>
      <c r="AE7" s="87"/>
      <c r="AF7" s="87"/>
      <c r="AG7" s="87"/>
      <c r="AH7" s="15"/>
    </row>
    <row r="8" spans="1:34" ht="15.75" thickBot="1" x14ac:dyDescent="0.3">
      <c r="A8" s="12"/>
      <c r="B8" s="14"/>
      <c r="C8" s="13" t="s">
        <v>123</v>
      </c>
      <c r="D8" s="14"/>
      <c r="E8" s="15"/>
      <c r="F8" s="14"/>
      <c r="G8" s="17" t="s">
        <v>16</v>
      </c>
      <c r="H8" s="88">
        <v>0.5</v>
      </c>
      <c r="I8" s="89">
        <v>0.4</v>
      </c>
      <c r="J8" s="89">
        <v>0.1</v>
      </c>
      <c r="K8" s="90">
        <v>0</v>
      </c>
      <c r="L8" s="20"/>
      <c r="M8" s="14"/>
      <c r="N8" s="91">
        <v>1E-3</v>
      </c>
      <c r="O8" s="14"/>
      <c r="P8" s="14"/>
      <c r="Q8" s="14"/>
      <c r="R8" s="14"/>
      <c r="S8" s="14"/>
      <c r="T8" s="14"/>
      <c r="U8" s="15"/>
      <c r="V8" s="14"/>
      <c r="W8" s="92" t="s">
        <v>124</v>
      </c>
      <c r="X8" s="14"/>
      <c r="Y8" s="14"/>
      <c r="Z8" s="14"/>
      <c r="AA8" s="14"/>
      <c r="AB8" s="14"/>
      <c r="AC8" s="14"/>
      <c r="AD8" s="84" t="s">
        <v>124</v>
      </c>
      <c r="AE8" s="14"/>
      <c r="AF8" s="14"/>
      <c r="AG8" s="14"/>
      <c r="AH8" s="15"/>
    </row>
    <row r="9" spans="1:34" ht="15.75" thickBot="1" x14ac:dyDescent="0.3">
      <c r="A9" s="12"/>
      <c r="B9" s="93" t="s">
        <v>20</v>
      </c>
      <c r="C9" s="93" t="s">
        <v>21</v>
      </c>
      <c r="D9" s="93" t="s">
        <v>22</v>
      </c>
      <c r="E9" s="94" t="s">
        <v>23</v>
      </c>
      <c r="F9" s="14"/>
      <c r="G9" s="17" t="s">
        <v>17</v>
      </c>
      <c r="H9" s="95">
        <v>0.3</v>
      </c>
      <c r="I9" s="96">
        <v>0.3</v>
      </c>
      <c r="J9" s="96">
        <v>0.35</v>
      </c>
      <c r="K9" s="97">
        <v>0.05</v>
      </c>
      <c r="L9" s="20"/>
      <c r="M9" s="14"/>
      <c r="N9" s="14"/>
      <c r="O9" s="14"/>
      <c r="P9" s="14"/>
      <c r="Q9" s="14"/>
      <c r="R9" s="14"/>
      <c r="S9" s="14"/>
      <c r="T9" s="14"/>
      <c r="U9" s="15"/>
      <c r="V9" s="14"/>
      <c r="W9" s="12"/>
      <c r="X9" s="14"/>
      <c r="Y9" s="98" t="s">
        <v>125</v>
      </c>
      <c r="Z9" s="14"/>
      <c r="AA9" s="14"/>
      <c r="AB9" s="14"/>
      <c r="AC9" s="14"/>
      <c r="AD9" s="14"/>
      <c r="AE9" s="14"/>
      <c r="AF9" s="14"/>
      <c r="AG9" s="14"/>
      <c r="AH9" s="15"/>
    </row>
    <row r="10" spans="1:34" ht="15.75" thickBot="1" x14ac:dyDescent="0.3">
      <c r="A10" s="99" t="s">
        <v>126</v>
      </c>
      <c r="B10" s="100">
        <f>SUMPRODUCT(H8:K8,X32:AA32)/10000</f>
        <v>2.6809942208149012E-2</v>
      </c>
      <c r="C10" s="100">
        <f>SUMPRODUCT(H9:K9,X32:AA32)/10000</f>
        <v>3.1673502391772912E-2</v>
      </c>
      <c r="D10" s="100">
        <f>SUMPRODUCT(H10:K10,X32:AA32)/10000</f>
        <v>3.7253262173464738E-2</v>
      </c>
      <c r="E10" s="53">
        <f>SUMPRODUCT(H11:K11,X32:AA32)/10000</f>
        <v>4.3549221553224472E-2</v>
      </c>
      <c r="F10" s="22"/>
      <c r="G10" s="17" t="s">
        <v>18</v>
      </c>
      <c r="H10" s="95">
        <v>0.15</v>
      </c>
      <c r="I10" s="96">
        <v>0.2</v>
      </c>
      <c r="J10" s="96">
        <v>0.45</v>
      </c>
      <c r="K10" s="97">
        <v>0.2</v>
      </c>
      <c r="L10" s="20"/>
      <c r="M10" s="14"/>
      <c r="N10" s="22"/>
      <c r="O10" s="22"/>
      <c r="P10" s="14"/>
      <c r="Q10" s="14"/>
      <c r="R10" s="14"/>
      <c r="S10" s="22"/>
      <c r="T10" s="22"/>
      <c r="U10" s="40"/>
      <c r="V10" s="22"/>
      <c r="W10" s="17" t="s">
        <v>127</v>
      </c>
      <c r="X10" s="101">
        <v>2</v>
      </c>
      <c r="Y10" s="101">
        <v>5</v>
      </c>
      <c r="Z10" s="101">
        <v>10</v>
      </c>
      <c r="AA10" s="101">
        <v>30</v>
      </c>
      <c r="AB10" s="14"/>
      <c r="AC10" s="14"/>
      <c r="AD10" s="102" t="s">
        <v>127</v>
      </c>
      <c r="AE10" s="103">
        <v>2</v>
      </c>
      <c r="AF10" s="103">
        <v>5</v>
      </c>
      <c r="AG10" s="103" t="s">
        <v>128</v>
      </c>
      <c r="AH10" s="15"/>
    </row>
    <row r="11" spans="1:34" ht="15" customHeight="1" thickBot="1" x14ac:dyDescent="0.3">
      <c r="A11" s="99" t="s">
        <v>129</v>
      </c>
      <c r="B11" s="104">
        <f>$N8+AD39</f>
        <v>3.6747454975664447E-3</v>
      </c>
      <c r="C11" s="104">
        <f>$N8+AE39</f>
        <v>3.9680537988903385E-3</v>
      </c>
      <c r="D11" s="104">
        <f>$N8+AF39</f>
        <v>4.1985000436063225E-3</v>
      </c>
      <c r="E11" s="105">
        <f>$N8+AG39</f>
        <v>4.3660842317143952E-3</v>
      </c>
      <c r="F11" s="22"/>
      <c r="G11" s="21" t="s">
        <v>19</v>
      </c>
      <c r="H11" s="106">
        <v>0.05</v>
      </c>
      <c r="I11" s="107">
        <v>0.1</v>
      </c>
      <c r="J11" s="107">
        <v>0.4</v>
      </c>
      <c r="K11" s="108">
        <v>0.45</v>
      </c>
      <c r="L11" s="20"/>
      <c r="M11" s="14"/>
      <c r="N11" s="14"/>
      <c r="O11" s="14"/>
      <c r="P11" s="22"/>
      <c r="Q11" s="22"/>
      <c r="R11" s="22"/>
      <c r="S11" s="22"/>
      <c r="T11" s="22"/>
      <c r="U11" s="40"/>
      <c r="V11" s="22"/>
      <c r="W11" s="109" t="s">
        <v>130</v>
      </c>
      <c r="X11" s="110">
        <f>X39*$I21</f>
        <v>4.1811475409836047</v>
      </c>
      <c r="Y11" s="110">
        <f t="shared" ref="X11:AA26" si="0">Y39*$I21</f>
        <v>6.8491803278688508</v>
      </c>
      <c r="Z11" s="110">
        <f t="shared" si="0"/>
        <v>9.5713114754098356</v>
      </c>
      <c r="AA11" s="110">
        <f t="shared" si="0"/>
        <v>13.592622950819672</v>
      </c>
      <c r="AB11" s="14"/>
      <c r="AC11" s="14"/>
      <c r="AD11" s="111" t="s">
        <v>130</v>
      </c>
      <c r="AE11" s="112"/>
      <c r="AF11" s="112"/>
      <c r="AG11" s="112"/>
      <c r="AH11" s="15"/>
    </row>
    <row r="12" spans="1:34" ht="15.75" thickBot="1" x14ac:dyDescent="0.3">
      <c r="A12" s="99" t="s">
        <v>131</v>
      </c>
      <c r="B12" s="113">
        <f>B10-B11</f>
        <v>2.3135196710582569E-2</v>
      </c>
      <c r="C12" s="113">
        <f>C10-C11</f>
        <v>2.7705448592882573E-2</v>
      </c>
      <c r="D12" s="113">
        <f>D10-D11</f>
        <v>3.3054762129858417E-2</v>
      </c>
      <c r="E12" s="114">
        <f>E10-E11</f>
        <v>3.9183137321510075E-2</v>
      </c>
      <c r="G12" s="12"/>
      <c r="H12" s="115" t="s">
        <v>132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W12" s="12" t="s">
        <v>133</v>
      </c>
      <c r="X12" s="110">
        <f t="shared" si="0"/>
        <v>6.6973975409836051</v>
      </c>
      <c r="Y12" s="110">
        <f t="shared" si="0"/>
        <v>10.60580532786885</v>
      </c>
      <c r="Z12" s="110">
        <f t="shared" si="0"/>
        <v>14.612514253187612</v>
      </c>
      <c r="AA12" s="110">
        <f t="shared" si="0"/>
        <v>22.792881284153005</v>
      </c>
      <c r="AB12" s="14"/>
      <c r="AC12" s="14"/>
      <c r="AD12" s="14" t="s">
        <v>134</v>
      </c>
      <c r="AE12" s="112">
        <f t="shared" ref="AE12:AG27" si="1">R22*$I22</f>
        <v>1.8002233260415248E-2</v>
      </c>
      <c r="AF12" s="112">
        <f t="shared" si="1"/>
        <v>5.6758165166446085E-2</v>
      </c>
      <c r="AG12" s="112">
        <f t="shared" si="1"/>
        <v>8.6770174232388086E-2</v>
      </c>
      <c r="AH12" s="15"/>
    </row>
    <row r="13" spans="1:34" ht="15.75" thickBot="1" x14ac:dyDescent="0.3">
      <c r="A13" s="99" t="s">
        <v>135</v>
      </c>
      <c r="B13" s="116">
        <f>ROUND(B12*400,0)/400</f>
        <v>2.2499999999999999E-2</v>
      </c>
      <c r="C13" s="116">
        <f>ROUND(C12*400,0)/400</f>
        <v>2.75E-2</v>
      </c>
      <c r="D13" s="116">
        <f>ROUND(D12*400,0)/400</f>
        <v>3.2500000000000001E-2</v>
      </c>
      <c r="E13" s="117">
        <f>ROUND(E12*400,0)/400</f>
        <v>0.04</v>
      </c>
      <c r="G13" s="12"/>
      <c r="H13" s="14"/>
      <c r="I13" s="14"/>
      <c r="J13" s="14"/>
      <c r="K13" s="86"/>
      <c r="L13" s="14"/>
      <c r="M13" s="14"/>
      <c r="N13" s="14"/>
      <c r="O13" s="14"/>
      <c r="P13" s="14"/>
      <c r="Q13" s="14"/>
      <c r="R13" s="14"/>
      <c r="S13" s="14"/>
      <c r="T13" s="14"/>
      <c r="U13" s="15"/>
      <c r="W13" s="12" t="s">
        <v>136</v>
      </c>
      <c r="X13" s="110">
        <f t="shared" si="0"/>
        <v>7.5561475409836056</v>
      </c>
      <c r="Y13" s="110">
        <f t="shared" si="0"/>
        <v>11.638430327868852</v>
      </c>
      <c r="Z13" s="110">
        <f t="shared" si="0"/>
        <v>15.453911475409837</v>
      </c>
      <c r="AA13" s="110">
        <f t="shared" si="0"/>
        <v>24.197222950819672</v>
      </c>
      <c r="AB13" s="14"/>
      <c r="AC13" s="14"/>
      <c r="AD13" s="14" t="s">
        <v>137</v>
      </c>
      <c r="AE13" s="112">
        <f t="shared" si="1"/>
        <v>4.8008442017385071E-2</v>
      </c>
      <c r="AF13" s="112">
        <f t="shared" si="1"/>
        <v>0.12456007952416384</v>
      </c>
      <c r="AG13" s="112">
        <f t="shared" si="1"/>
        <v>0.17377498207670403</v>
      </c>
      <c r="AH13" s="15"/>
    </row>
    <row r="14" spans="1:34" x14ac:dyDescent="0.25">
      <c r="A14" s="12"/>
      <c r="B14" s="14"/>
      <c r="C14" s="14"/>
      <c r="D14" s="14"/>
      <c r="E14" s="15"/>
      <c r="G14" s="12"/>
      <c r="H14" s="14"/>
      <c r="I14" s="14"/>
      <c r="J14" s="14"/>
      <c r="K14" s="14"/>
      <c r="L14" s="98"/>
      <c r="M14" s="98"/>
      <c r="N14" s="98"/>
      <c r="O14" s="98"/>
      <c r="P14" s="14"/>
      <c r="Q14" s="14"/>
      <c r="R14" s="14"/>
      <c r="S14" s="14"/>
      <c r="T14" s="14"/>
      <c r="U14" s="15"/>
      <c r="W14" s="12" t="s">
        <v>138</v>
      </c>
      <c r="X14" s="110">
        <f t="shared" si="0"/>
        <v>7.9958142076502732</v>
      </c>
      <c r="Y14" s="110">
        <f t="shared" si="0"/>
        <v>12.082596994535519</v>
      </c>
      <c r="Z14" s="110">
        <f t="shared" si="0"/>
        <v>16.01633369763206</v>
      </c>
      <c r="AA14" s="110">
        <f t="shared" si="0"/>
        <v>24.421422950819672</v>
      </c>
      <c r="AB14" s="14"/>
      <c r="AC14" s="14"/>
      <c r="AD14" s="14" t="s">
        <v>139</v>
      </c>
      <c r="AE14" s="112">
        <f t="shared" si="1"/>
        <v>0.11403304687921645</v>
      </c>
      <c r="AF14" s="112">
        <f t="shared" si="1"/>
        <v>0.26035474768853983</v>
      </c>
      <c r="AG14" s="112">
        <f t="shared" si="1"/>
        <v>0.34849388426111599</v>
      </c>
      <c r="AH14" s="15"/>
    </row>
    <row r="15" spans="1:34" x14ac:dyDescent="0.25">
      <c r="A15" s="176" t="s">
        <v>104</v>
      </c>
      <c r="B15" s="177">
        <f>Exhibit!N83</f>
        <v>0.04</v>
      </c>
      <c r="C15" s="14"/>
      <c r="D15" s="14"/>
      <c r="E15" s="15"/>
      <c r="G15" s="12"/>
      <c r="H15" s="14"/>
      <c r="I15" s="14"/>
      <c r="J15" s="14"/>
      <c r="K15" s="14"/>
      <c r="L15" s="118"/>
      <c r="M15" s="118"/>
      <c r="N15" s="118"/>
      <c r="O15" s="118"/>
      <c r="P15" s="14"/>
      <c r="Q15" s="119" t="s">
        <v>140</v>
      </c>
      <c r="R15" s="120"/>
      <c r="S15" s="120"/>
      <c r="T15" s="120"/>
      <c r="U15" s="15"/>
      <c r="W15" s="12" t="s">
        <v>141</v>
      </c>
      <c r="X15" s="110">
        <f t="shared" si="0"/>
        <v>22.494615664845167</v>
      </c>
      <c r="Y15" s="110">
        <f t="shared" si="0"/>
        <v>33.404703096539158</v>
      </c>
      <c r="Z15" s="110">
        <f t="shared" si="0"/>
        <v>44.210015786278078</v>
      </c>
      <c r="AA15" s="110">
        <f t="shared" si="0"/>
        <v>65.721661202185786</v>
      </c>
      <c r="AB15" s="121"/>
      <c r="AC15" s="14"/>
      <c r="AD15" s="14" t="s">
        <v>142</v>
      </c>
      <c r="AE15" s="112">
        <f t="shared" si="1"/>
        <v>0.59228212244021761</v>
      </c>
      <c r="AF15" s="112">
        <f t="shared" si="1"/>
        <v>1.2780351961328424</v>
      </c>
      <c r="AG15" s="112">
        <f t="shared" si="1"/>
        <v>1.6329758988764518</v>
      </c>
      <c r="AH15" s="15"/>
    </row>
    <row r="16" spans="1:34" ht="15.75" thickBot="1" x14ac:dyDescent="0.3">
      <c r="A16" s="12"/>
      <c r="B16" s="14"/>
      <c r="C16" s="14"/>
      <c r="D16" s="14"/>
      <c r="E16" s="15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19" t="s">
        <v>143</v>
      </c>
      <c r="R16" s="120"/>
      <c r="S16" s="120"/>
      <c r="T16" s="120"/>
      <c r="U16" s="15"/>
      <c r="W16" s="12" t="s">
        <v>144</v>
      </c>
      <c r="X16" s="110">
        <f t="shared" si="0"/>
        <v>23.667060109289611</v>
      </c>
      <c r="Y16" s="110">
        <f t="shared" si="0"/>
        <v>34.589147540983603</v>
      </c>
      <c r="Z16" s="110">
        <f t="shared" si="0"/>
        <v>45.709808378870669</v>
      </c>
      <c r="AA16" s="110">
        <f t="shared" si="0"/>
        <v>66.319527868852461</v>
      </c>
      <c r="AB16" s="121"/>
      <c r="AC16" s="14"/>
      <c r="AD16" s="14" t="s">
        <v>145</v>
      </c>
      <c r="AE16" s="112">
        <f t="shared" si="1"/>
        <v>1.1209174534143644</v>
      </c>
      <c r="AF16" s="112">
        <f t="shared" si="1"/>
        <v>2.2927685967117366</v>
      </c>
      <c r="AG16" s="112">
        <f t="shared" si="1"/>
        <v>2.8187451051756316</v>
      </c>
      <c r="AH16" s="15"/>
    </row>
    <row r="17" spans="1:41" ht="15.75" thickBot="1" x14ac:dyDescent="0.3">
      <c r="A17" s="23"/>
      <c r="B17" s="25"/>
      <c r="C17" s="25"/>
      <c r="D17" s="25"/>
      <c r="E17" s="26"/>
      <c r="G17" s="12"/>
      <c r="H17" s="122" t="s">
        <v>146</v>
      </c>
      <c r="I17" s="53"/>
      <c r="J17" s="14"/>
      <c r="K17" s="86" t="s">
        <v>208</v>
      </c>
      <c r="L17" s="14"/>
      <c r="M17" s="14"/>
      <c r="N17" s="14"/>
      <c r="O17" s="14"/>
      <c r="P17" s="14"/>
      <c r="Q17" s="119" t="s">
        <v>148</v>
      </c>
      <c r="R17" s="120"/>
      <c r="S17" s="120"/>
      <c r="T17" s="120"/>
      <c r="U17" s="15"/>
      <c r="W17" s="12" t="s">
        <v>149</v>
      </c>
      <c r="X17" s="110">
        <f t="shared" si="0"/>
        <v>27.697282331511836</v>
      </c>
      <c r="Y17" s="110">
        <f t="shared" si="0"/>
        <v>39.621591985428047</v>
      </c>
      <c r="Z17" s="110">
        <f t="shared" si="0"/>
        <v>50.771450706913001</v>
      </c>
      <c r="AA17" s="110">
        <f t="shared" si="0"/>
        <v>72.071794535519118</v>
      </c>
      <c r="AB17" s="121"/>
      <c r="AC17" s="14"/>
      <c r="AD17" s="14" t="s">
        <v>150</v>
      </c>
      <c r="AE17" s="112">
        <f t="shared" si="1"/>
        <v>1.4709144101941027</v>
      </c>
      <c r="AF17" s="112">
        <f t="shared" si="1"/>
        <v>2.8142879620657792</v>
      </c>
      <c r="AG17" s="112">
        <f t="shared" si="1"/>
        <v>3.5080868287728362</v>
      </c>
      <c r="AH17" s="15"/>
    </row>
    <row r="18" spans="1:41" x14ac:dyDescent="0.25">
      <c r="G18" s="12"/>
      <c r="H18" s="123" t="s">
        <v>151</v>
      </c>
      <c r="I18" s="15"/>
      <c r="J18" s="14"/>
      <c r="K18" s="111" t="s">
        <v>152</v>
      </c>
      <c r="L18" s="14"/>
      <c r="M18" s="14"/>
      <c r="N18" s="14"/>
      <c r="O18" s="14"/>
      <c r="P18" s="14"/>
      <c r="Q18" s="111" t="s">
        <v>153</v>
      </c>
      <c r="R18" s="14"/>
      <c r="S18" s="14"/>
      <c r="T18" s="14"/>
      <c r="U18" s="15"/>
      <c r="W18" s="12" t="s">
        <v>154</v>
      </c>
      <c r="X18" s="110">
        <f t="shared" si="0"/>
        <v>31.727504553734057</v>
      </c>
      <c r="Y18" s="110">
        <f t="shared" si="0"/>
        <v>44.654036429872491</v>
      </c>
      <c r="Z18" s="110">
        <f t="shared" si="0"/>
        <v>55.833093034955333</v>
      </c>
      <c r="AA18" s="110">
        <f t="shared" si="0"/>
        <v>77.824061202185774</v>
      </c>
      <c r="AB18" s="121"/>
      <c r="AC18" s="14"/>
      <c r="AD18" s="14" t="s">
        <v>155</v>
      </c>
      <c r="AE18" s="112">
        <f t="shared" si="1"/>
        <v>2.7479806641186166</v>
      </c>
      <c r="AF18" s="112">
        <f t="shared" si="1"/>
        <v>4.256573650896267</v>
      </c>
      <c r="AG18" s="112">
        <f t="shared" si="1"/>
        <v>5.1146601477612714</v>
      </c>
      <c r="AH18" s="15"/>
    </row>
    <row r="19" spans="1:41" x14ac:dyDescent="0.25">
      <c r="F19" s="22"/>
      <c r="G19" s="39"/>
      <c r="H19" s="12"/>
      <c r="I19" s="15"/>
      <c r="J19" s="22"/>
      <c r="K19" s="14"/>
      <c r="L19" s="14"/>
      <c r="M19" s="98" t="s">
        <v>156</v>
      </c>
      <c r="N19" s="14"/>
      <c r="O19" s="14"/>
      <c r="P19" s="14"/>
      <c r="Q19" s="13"/>
      <c r="R19" s="14"/>
      <c r="S19" s="13" t="s">
        <v>156</v>
      </c>
      <c r="T19" s="14"/>
      <c r="U19" s="40"/>
      <c r="V19" s="22"/>
      <c r="W19" s="12" t="s">
        <v>157</v>
      </c>
      <c r="X19" s="110">
        <f t="shared" si="0"/>
        <v>35.757726775956279</v>
      </c>
      <c r="Y19" s="110">
        <f t="shared" si="0"/>
        <v>49.686480874316935</v>
      </c>
      <c r="Z19" s="110">
        <f t="shared" si="0"/>
        <v>60.89473536299765</v>
      </c>
      <c r="AA19" s="110">
        <f t="shared" si="0"/>
        <v>83.576327868852445</v>
      </c>
      <c r="AB19" s="121"/>
      <c r="AC19" s="14"/>
      <c r="AD19" s="14" t="s">
        <v>158</v>
      </c>
      <c r="AE19" s="112">
        <f t="shared" si="1"/>
        <v>4.8095777882677648</v>
      </c>
      <c r="AF19" s="112">
        <f t="shared" si="1"/>
        <v>6.3984269604164243</v>
      </c>
      <c r="AG19" s="112">
        <f t="shared" si="1"/>
        <v>7.4632581812790733</v>
      </c>
      <c r="AH19" s="15"/>
    </row>
    <row r="20" spans="1:41" ht="15.75" thickBot="1" x14ac:dyDescent="0.3">
      <c r="B20" s="124" t="s">
        <v>159</v>
      </c>
      <c r="G20" s="12"/>
      <c r="H20" s="12"/>
      <c r="I20" s="125" t="s">
        <v>160</v>
      </c>
      <c r="J20" s="14"/>
      <c r="K20" s="126" t="s">
        <v>127</v>
      </c>
      <c r="L20" s="126">
        <v>2</v>
      </c>
      <c r="M20" s="126">
        <v>5</v>
      </c>
      <c r="N20" s="126">
        <v>10</v>
      </c>
      <c r="O20" s="126">
        <v>30</v>
      </c>
      <c r="P20" s="14"/>
      <c r="Q20" s="126" t="s">
        <v>127</v>
      </c>
      <c r="R20" s="126">
        <v>2</v>
      </c>
      <c r="S20" s="126">
        <v>5</v>
      </c>
      <c r="T20" s="103" t="s">
        <v>128</v>
      </c>
      <c r="U20" s="15"/>
      <c r="W20" s="12" t="s">
        <v>161</v>
      </c>
      <c r="X20" s="110">
        <f t="shared" si="0"/>
        <v>49.46772677595628</v>
      </c>
      <c r="Y20" s="110">
        <f t="shared" si="0"/>
        <v>59.989480874316932</v>
      </c>
      <c r="Z20" s="110">
        <f t="shared" si="0"/>
        <v>69.223116315378604</v>
      </c>
      <c r="AA20" s="110">
        <f t="shared" si="0"/>
        <v>85.925661202185779</v>
      </c>
      <c r="AB20" s="121"/>
      <c r="AC20" s="14"/>
      <c r="AD20" s="14" t="s">
        <v>162</v>
      </c>
      <c r="AE20" s="112">
        <f t="shared" si="1"/>
        <v>11.213936149971206</v>
      </c>
      <c r="AF20" s="112">
        <f t="shared" si="1"/>
        <v>13.04029078431841</v>
      </c>
      <c r="AG20" s="112">
        <f t="shared" si="1"/>
        <v>13.561298429710078</v>
      </c>
      <c r="AH20" s="15"/>
    </row>
    <row r="21" spans="1:41" x14ac:dyDescent="0.25">
      <c r="A21" s="127"/>
      <c r="B21" s="128" t="s">
        <v>163</v>
      </c>
      <c r="C21" s="127"/>
      <c r="D21" s="127"/>
      <c r="E21" s="127"/>
      <c r="G21" s="129">
        <v>1</v>
      </c>
      <c r="H21" s="109" t="s">
        <v>130</v>
      </c>
      <c r="I21" s="130">
        <v>0.05</v>
      </c>
      <c r="J21" s="14"/>
      <c r="K21" s="131" t="s">
        <v>164</v>
      </c>
      <c r="L21" s="132">
        <v>33.15</v>
      </c>
      <c r="M21" s="132">
        <v>54.48</v>
      </c>
      <c r="N21" s="132">
        <v>83.996111111111119</v>
      </c>
      <c r="O21" s="132">
        <v>155.91833333333332</v>
      </c>
      <c r="P21" s="14"/>
      <c r="Q21" s="131" t="s">
        <v>164</v>
      </c>
      <c r="R21" s="132">
        <v>2.4002281529494976E-2</v>
      </c>
      <c r="S21" s="132">
        <v>0.10615497887708665</v>
      </c>
      <c r="T21" s="132">
        <v>0.17332993917006492</v>
      </c>
      <c r="U21" s="15"/>
      <c r="W21" s="12" t="s">
        <v>165</v>
      </c>
      <c r="X21" s="110">
        <f t="shared" si="0"/>
        <v>0</v>
      </c>
      <c r="Y21" s="110">
        <f t="shared" si="0"/>
        <v>0</v>
      </c>
      <c r="Z21" s="110">
        <f t="shared" si="0"/>
        <v>0</v>
      </c>
      <c r="AA21" s="110">
        <f t="shared" si="0"/>
        <v>0</v>
      </c>
      <c r="AB21" s="121"/>
      <c r="AC21" s="14"/>
      <c r="AD21" s="14" t="s">
        <v>166</v>
      </c>
      <c r="AE21" s="112">
        <f t="shared" si="1"/>
        <v>0</v>
      </c>
      <c r="AF21" s="112">
        <f t="shared" si="1"/>
        <v>0</v>
      </c>
      <c r="AG21" s="112">
        <f t="shared" si="1"/>
        <v>0</v>
      </c>
      <c r="AH21" s="15"/>
    </row>
    <row r="22" spans="1:41" x14ac:dyDescent="0.25">
      <c r="A22" s="127"/>
      <c r="C22" s="127"/>
      <c r="D22" s="127"/>
      <c r="E22" s="127"/>
      <c r="G22" s="129">
        <v>2</v>
      </c>
      <c r="H22" s="12" t="s">
        <v>134</v>
      </c>
      <c r="I22" s="130">
        <v>0.05</v>
      </c>
      <c r="J22" s="83"/>
      <c r="K22" s="131" t="s">
        <v>134</v>
      </c>
      <c r="L22" s="132">
        <v>50.325000000000003</v>
      </c>
      <c r="M22" s="132">
        <v>75.132499999999993</v>
      </c>
      <c r="N22" s="132">
        <v>100.82405555555556</v>
      </c>
      <c r="O22" s="132">
        <v>184.00516666666664</v>
      </c>
      <c r="P22" s="14"/>
      <c r="Q22" s="131" t="s">
        <v>134</v>
      </c>
      <c r="R22" s="132">
        <v>0.36004466520830491</v>
      </c>
      <c r="S22" s="132">
        <v>1.1351633033289217</v>
      </c>
      <c r="T22" s="132">
        <v>1.7354034846477615</v>
      </c>
      <c r="U22" s="133"/>
      <c r="V22" s="83"/>
      <c r="W22" s="12" t="s">
        <v>167</v>
      </c>
      <c r="X22" s="110">
        <f t="shared" si="0"/>
        <v>0</v>
      </c>
      <c r="Y22" s="110">
        <f t="shared" si="0"/>
        <v>0</v>
      </c>
      <c r="Z22" s="110">
        <f t="shared" si="0"/>
        <v>0</v>
      </c>
      <c r="AA22" s="110">
        <f t="shared" si="0"/>
        <v>0</v>
      </c>
      <c r="AB22" s="121"/>
      <c r="AC22" s="14"/>
      <c r="AD22" s="14" t="s">
        <v>168</v>
      </c>
      <c r="AE22" s="112">
        <f t="shared" si="1"/>
        <v>0</v>
      </c>
      <c r="AF22" s="112">
        <f t="shared" si="1"/>
        <v>0</v>
      </c>
      <c r="AG22" s="112">
        <f t="shared" si="1"/>
        <v>0</v>
      </c>
      <c r="AH22" s="15"/>
    </row>
    <row r="23" spans="1:41" x14ac:dyDescent="0.25">
      <c r="A23" s="127"/>
      <c r="B23" s="134"/>
      <c r="C23" s="127"/>
      <c r="D23" s="127"/>
      <c r="E23" s="127"/>
      <c r="G23" s="135">
        <v>3</v>
      </c>
      <c r="H23" s="12" t="s">
        <v>137</v>
      </c>
      <c r="I23" s="130">
        <v>0.05</v>
      </c>
      <c r="J23" s="20"/>
      <c r="K23" s="131" t="s">
        <v>137</v>
      </c>
      <c r="L23" s="132">
        <v>67.5</v>
      </c>
      <c r="M23" s="132">
        <v>95.784999999999997</v>
      </c>
      <c r="N23" s="132">
        <v>117.652</v>
      </c>
      <c r="O23" s="132">
        <v>212.09199999999998</v>
      </c>
      <c r="P23" s="14"/>
      <c r="Q23" s="131" t="s">
        <v>137</v>
      </c>
      <c r="R23" s="132">
        <v>0.96016884034770134</v>
      </c>
      <c r="S23" s="132">
        <v>2.4912015904832767</v>
      </c>
      <c r="T23" s="132">
        <v>3.4754996415340802</v>
      </c>
      <c r="U23" s="136"/>
      <c r="V23" s="71"/>
      <c r="W23" s="12" t="s">
        <v>169</v>
      </c>
      <c r="X23" s="110">
        <f t="shared" si="0"/>
        <v>0</v>
      </c>
      <c r="Y23" s="110">
        <f t="shared" si="0"/>
        <v>0</v>
      </c>
      <c r="Z23" s="110">
        <f t="shared" si="0"/>
        <v>0</v>
      </c>
      <c r="AA23" s="110">
        <f t="shared" si="0"/>
        <v>0</v>
      </c>
      <c r="AB23" s="121"/>
      <c r="AC23" s="14"/>
      <c r="AD23" s="14" t="s">
        <v>170</v>
      </c>
      <c r="AE23" s="112">
        <f t="shared" si="1"/>
        <v>0</v>
      </c>
      <c r="AF23" s="112">
        <f t="shared" si="1"/>
        <v>0</v>
      </c>
      <c r="AG23" s="112">
        <f t="shared" si="1"/>
        <v>0</v>
      </c>
      <c r="AH23" s="15"/>
    </row>
    <row r="24" spans="1:41" x14ac:dyDescent="0.25">
      <c r="A24" s="74"/>
      <c r="B24" s="134"/>
      <c r="C24" s="127"/>
      <c r="D24" s="127"/>
      <c r="E24" s="127"/>
      <c r="G24" s="129">
        <v>4</v>
      </c>
      <c r="H24" s="12" t="s">
        <v>139</v>
      </c>
      <c r="I24" s="130">
        <v>0.05</v>
      </c>
      <c r="J24" s="20"/>
      <c r="K24" s="131" t="s">
        <v>139</v>
      </c>
      <c r="L24" s="132">
        <v>76.293333333333337</v>
      </c>
      <c r="M24" s="132">
        <v>104.66833333333334</v>
      </c>
      <c r="N24" s="132">
        <v>128.90044444444445</v>
      </c>
      <c r="O24" s="132">
        <v>216.57599999999999</v>
      </c>
      <c r="P24" s="14"/>
      <c r="Q24" s="131" t="s">
        <v>139</v>
      </c>
      <c r="R24" s="132">
        <v>2.280660937584329</v>
      </c>
      <c r="S24" s="132">
        <v>5.2070949537707962</v>
      </c>
      <c r="T24" s="132">
        <v>6.9698776852223192</v>
      </c>
      <c r="U24" s="136"/>
      <c r="V24" s="71"/>
      <c r="W24" s="12" t="s">
        <v>171</v>
      </c>
      <c r="X24" s="110">
        <f t="shared" si="0"/>
        <v>0</v>
      </c>
      <c r="Y24" s="110">
        <f t="shared" si="0"/>
        <v>0</v>
      </c>
      <c r="Z24" s="110">
        <f t="shared" si="0"/>
        <v>0</v>
      </c>
      <c r="AA24" s="110">
        <f t="shared" si="0"/>
        <v>0</v>
      </c>
      <c r="AB24" s="121"/>
      <c r="AC24" s="14"/>
      <c r="AD24" s="14" t="s">
        <v>172</v>
      </c>
      <c r="AE24" s="112">
        <f t="shared" si="1"/>
        <v>0</v>
      </c>
      <c r="AF24" s="112">
        <f t="shared" si="1"/>
        <v>0</v>
      </c>
      <c r="AG24" s="112">
        <f t="shared" si="1"/>
        <v>0</v>
      </c>
      <c r="AH24" s="15"/>
    </row>
    <row r="25" spans="1:41" x14ac:dyDescent="0.25">
      <c r="A25" s="127"/>
      <c r="B25" s="134"/>
      <c r="C25" s="127"/>
      <c r="D25" s="127"/>
      <c r="E25" s="127"/>
      <c r="G25" s="135">
        <v>5</v>
      </c>
      <c r="H25" s="12" t="s">
        <v>142</v>
      </c>
      <c r="I25" s="130">
        <v>0.13333333333333333</v>
      </c>
      <c r="J25" s="20"/>
      <c r="K25" s="131" t="s">
        <v>142</v>
      </c>
      <c r="L25" s="132">
        <v>85.086666666666659</v>
      </c>
      <c r="M25" s="132">
        <v>113.55166666666666</v>
      </c>
      <c r="N25" s="132">
        <v>140.14888888888891</v>
      </c>
      <c r="O25" s="132">
        <v>221.06</v>
      </c>
      <c r="P25" s="14"/>
      <c r="Q25" s="131" t="s">
        <v>142</v>
      </c>
      <c r="R25" s="132">
        <v>4.4421159183016323</v>
      </c>
      <c r="S25" s="132">
        <v>9.5852639709963192</v>
      </c>
      <c r="T25" s="132">
        <v>12.247319241573388</v>
      </c>
      <c r="U25" s="136"/>
      <c r="V25" s="71"/>
      <c r="W25" s="12" t="s">
        <v>173</v>
      </c>
      <c r="X25" s="110">
        <f t="shared" si="0"/>
        <v>0</v>
      </c>
      <c r="Y25" s="110">
        <f t="shared" si="0"/>
        <v>0</v>
      </c>
      <c r="Z25" s="110">
        <f t="shared" si="0"/>
        <v>0</v>
      </c>
      <c r="AA25" s="110">
        <f t="shared" si="0"/>
        <v>0</v>
      </c>
      <c r="AB25" s="14"/>
      <c r="AC25" s="14"/>
      <c r="AD25" s="14" t="s">
        <v>174</v>
      </c>
      <c r="AE25" s="112">
        <f t="shared" si="1"/>
        <v>0</v>
      </c>
      <c r="AF25" s="112">
        <f t="shared" si="1"/>
        <v>0</v>
      </c>
      <c r="AG25" s="112">
        <f t="shared" si="1"/>
        <v>0</v>
      </c>
      <c r="AH25" s="15"/>
    </row>
    <row r="26" spans="1:41" x14ac:dyDescent="0.25">
      <c r="A26" s="127"/>
      <c r="B26" s="137"/>
      <c r="C26" s="137"/>
      <c r="D26" s="137"/>
      <c r="E26" s="137"/>
      <c r="G26" s="129">
        <v>6</v>
      </c>
      <c r="H26" s="12" t="s">
        <v>145</v>
      </c>
      <c r="I26" s="130">
        <v>0.13333333333333333</v>
      </c>
      <c r="J26" s="20"/>
      <c r="K26" s="131" t="s">
        <v>145</v>
      </c>
      <c r="L26" s="132">
        <v>93.88</v>
      </c>
      <c r="M26" s="132">
        <v>122.435</v>
      </c>
      <c r="N26" s="132">
        <v>151.39733333333334</v>
      </c>
      <c r="O26" s="132">
        <v>225.54400000000001</v>
      </c>
      <c r="P26" s="14"/>
      <c r="Q26" s="131" t="s">
        <v>145</v>
      </c>
      <c r="R26" s="132">
        <v>8.4068809006077334</v>
      </c>
      <c r="S26" s="132">
        <v>17.195764475338024</v>
      </c>
      <c r="T26" s="132">
        <v>21.140588288817238</v>
      </c>
      <c r="U26" s="136"/>
      <c r="V26" s="71"/>
      <c r="W26" s="12" t="s">
        <v>175</v>
      </c>
      <c r="X26" s="110">
        <f t="shared" si="0"/>
        <v>0</v>
      </c>
      <c r="Y26" s="110">
        <f t="shared" si="0"/>
        <v>0</v>
      </c>
      <c r="Z26" s="110">
        <f t="shared" si="0"/>
        <v>0</v>
      </c>
      <c r="AA26" s="110">
        <f t="shared" si="0"/>
        <v>0</v>
      </c>
      <c r="AB26" s="14"/>
      <c r="AC26" s="14"/>
      <c r="AD26" s="14" t="s">
        <v>176</v>
      </c>
      <c r="AE26" s="112">
        <f t="shared" si="1"/>
        <v>0</v>
      </c>
      <c r="AF26" s="112">
        <f t="shared" si="1"/>
        <v>0</v>
      </c>
      <c r="AG26" s="112">
        <f t="shared" si="1"/>
        <v>0</v>
      </c>
      <c r="AH26" s="15"/>
    </row>
    <row r="27" spans="1:41" x14ac:dyDescent="0.25">
      <c r="A27" s="127"/>
      <c r="B27" s="138"/>
      <c r="C27" s="138"/>
      <c r="D27" s="138"/>
      <c r="E27" s="138"/>
      <c r="F27" s="71"/>
      <c r="G27" s="135">
        <v>7</v>
      </c>
      <c r="H27" s="12" t="s">
        <v>150</v>
      </c>
      <c r="I27" s="130">
        <v>0.13333333333333333</v>
      </c>
      <c r="J27" s="20"/>
      <c r="K27" s="131" t="s">
        <v>150</v>
      </c>
      <c r="L27" s="132">
        <v>124.10666666666667</v>
      </c>
      <c r="M27" s="132">
        <v>160.17833333333334</v>
      </c>
      <c r="N27" s="132">
        <v>189.35965079365079</v>
      </c>
      <c r="O27" s="132">
        <v>268.68599999999998</v>
      </c>
      <c r="P27" s="14"/>
      <c r="Q27" s="131" t="s">
        <v>150</v>
      </c>
      <c r="R27" s="132">
        <v>11.031858076455771</v>
      </c>
      <c r="S27" s="132">
        <v>21.107159715493346</v>
      </c>
      <c r="T27" s="132">
        <v>26.310651215796273</v>
      </c>
      <c r="U27" s="136"/>
      <c r="V27" s="71"/>
      <c r="W27" s="12" t="s">
        <v>177</v>
      </c>
      <c r="X27" s="110">
        <f t="shared" ref="X27:AA30" si="2">X55*$I37</f>
        <v>0</v>
      </c>
      <c r="Y27" s="110">
        <f t="shared" si="2"/>
        <v>0</v>
      </c>
      <c r="Z27" s="110">
        <f t="shared" si="2"/>
        <v>0</v>
      </c>
      <c r="AA27" s="110">
        <f t="shared" si="2"/>
        <v>0</v>
      </c>
      <c r="AB27" s="14"/>
      <c r="AC27" s="14"/>
      <c r="AD27" s="14" t="s">
        <v>178</v>
      </c>
      <c r="AE27" s="112">
        <f t="shared" si="1"/>
        <v>0</v>
      </c>
      <c r="AF27" s="112">
        <f t="shared" si="1"/>
        <v>0</v>
      </c>
      <c r="AG27" s="112">
        <f t="shared" si="1"/>
        <v>0</v>
      </c>
      <c r="AH27" s="15"/>
    </row>
    <row r="28" spans="1:41" x14ac:dyDescent="0.25">
      <c r="A28" s="127"/>
      <c r="B28" s="139"/>
      <c r="C28" s="139"/>
      <c r="D28" s="139"/>
      <c r="E28" s="139"/>
      <c r="F28" s="22"/>
      <c r="G28" s="129">
        <v>8</v>
      </c>
      <c r="H28" s="12" t="s">
        <v>155</v>
      </c>
      <c r="I28" s="130">
        <v>0.13333333333333333</v>
      </c>
      <c r="J28" s="22"/>
      <c r="K28" s="131" t="s">
        <v>155</v>
      </c>
      <c r="L28" s="132">
        <v>154.33333333333334</v>
      </c>
      <c r="M28" s="132">
        <v>197.92166666666668</v>
      </c>
      <c r="N28" s="132">
        <v>227.32196825396824</v>
      </c>
      <c r="O28" s="132">
        <v>311.82799999999997</v>
      </c>
      <c r="P28" s="14"/>
      <c r="Q28" s="131" t="s">
        <v>155</v>
      </c>
      <c r="R28" s="132">
        <v>20.609854980889626</v>
      </c>
      <c r="S28" s="132">
        <v>31.924302381722004</v>
      </c>
      <c r="T28" s="132">
        <v>38.359951108209536</v>
      </c>
      <c r="U28" s="40"/>
      <c r="V28" s="22"/>
      <c r="W28" s="12" t="s">
        <v>179</v>
      </c>
      <c r="X28" s="110">
        <f t="shared" si="2"/>
        <v>0</v>
      </c>
      <c r="Y28" s="110">
        <f t="shared" si="2"/>
        <v>0</v>
      </c>
      <c r="Z28" s="110">
        <f t="shared" si="2"/>
        <v>0</v>
      </c>
      <c r="AA28" s="110">
        <f t="shared" si="2"/>
        <v>0</v>
      </c>
      <c r="AB28" s="14"/>
      <c r="AC28" s="14"/>
      <c r="AD28" s="14" t="s">
        <v>180</v>
      </c>
      <c r="AE28" s="112">
        <f t="shared" ref="AE28:AG30" si="3">R38*$I38</f>
        <v>0</v>
      </c>
      <c r="AF28" s="112">
        <f t="shared" si="3"/>
        <v>0</v>
      </c>
      <c r="AG28" s="112">
        <f t="shared" si="3"/>
        <v>0</v>
      </c>
      <c r="AH28" s="15"/>
    </row>
    <row r="29" spans="1:41" x14ac:dyDescent="0.25">
      <c r="A29" s="134"/>
      <c r="B29" s="127"/>
      <c r="C29" s="127"/>
      <c r="D29" s="127"/>
      <c r="E29" s="127"/>
      <c r="F29" s="22"/>
      <c r="G29" s="135">
        <v>9</v>
      </c>
      <c r="H29" s="12" t="s">
        <v>158</v>
      </c>
      <c r="I29" s="130">
        <v>0.13333333333333333</v>
      </c>
      <c r="J29" s="22"/>
      <c r="K29" s="131" t="s">
        <v>158</v>
      </c>
      <c r="L29" s="132">
        <v>184.56</v>
      </c>
      <c r="M29" s="132">
        <v>235.66500000000002</v>
      </c>
      <c r="N29" s="132">
        <v>265.28428571428572</v>
      </c>
      <c r="O29" s="132">
        <v>354.96999999999997</v>
      </c>
      <c r="P29" s="14"/>
      <c r="Q29" s="131" t="s">
        <v>158</v>
      </c>
      <c r="R29" s="132">
        <v>36.071833412008239</v>
      </c>
      <c r="S29" s="132">
        <v>47.98820220312318</v>
      </c>
      <c r="T29" s="132">
        <v>55.974436359593049</v>
      </c>
      <c r="U29" s="40"/>
      <c r="V29" s="22"/>
      <c r="W29" s="12" t="s">
        <v>181</v>
      </c>
      <c r="X29" s="110">
        <f t="shared" si="2"/>
        <v>0</v>
      </c>
      <c r="Y29" s="110">
        <f t="shared" si="2"/>
        <v>0</v>
      </c>
      <c r="Z29" s="110">
        <f t="shared" si="2"/>
        <v>0</v>
      </c>
      <c r="AA29" s="110">
        <f t="shared" si="2"/>
        <v>0</v>
      </c>
      <c r="AB29" s="14"/>
      <c r="AC29" s="14"/>
      <c r="AD29" s="14" t="s">
        <v>182</v>
      </c>
      <c r="AE29" s="112">
        <f t="shared" si="3"/>
        <v>0</v>
      </c>
      <c r="AF29" s="112">
        <f t="shared" si="3"/>
        <v>0</v>
      </c>
      <c r="AG29" s="112">
        <f t="shared" si="3"/>
        <v>0</v>
      </c>
      <c r="AH29" s="15"/>
    </row>
    <row r="30" spans="1:41" x14ac:dyDescent="0.25">
      <c r="A30" s="127"/>
      <c r="B30" s="140"/>
      <c r="C30" s="140"/>
      <c r="D30" s="140"/>
      <c r="E30" s="140"/>
      <c r="F30" s="22"/>
      <c r="G30" s="129">
        <v>10</v>
      </c>
      <c r="H30" s="12" t="s">
        <v>162</v>
      </c>
      <c r="I30" s="130">
        <v>0.13333333333333333</v>
      </c>
      <c r="J30" s="22"/>
      <c r="K30" s="131" t="s">
        <v>162</v>
      </c>
      <c r="L30" s="132">
        <v>287.38499999999999</v>
      </c>
      <c r="M30" s="132">
        <v>312.9375</v>
      </c>
      <c r="N30" s="132">
        <v>327.74714285714288</v>
      </c>
      <c r="O30" s="132">
        <v>372.59</v>
      </c>
      <c r="P30" s="14"/>
      <c r="Q30" s="131" t="s">
        <v>162</v>
      </c>
      <c r="R30" s="132">
        <v>84.104521124784043</v>
      </c>
      <c r="S30" s="132">
        <v>97.802180882388072</v>
      </c>
      <c r="T30" s="132">
        <v>101.70973822282559</v>
      </c>
      <c r="U30" s="40"/>
      <c r="V30" s="22"/>
      <c r="W30" s="12" t="s">
        <v>183</v>
      </c>
      <c r="X30" s="110">
        <f t="shared" si="2"/>
        <v>0</v>
      </c>
      <c r="Y30" s="110">
        <f t="shared" si="2"/>
        <v>0</v>
      </c>
      <c r="Z30" s="110">
        <f t="shared" si="2"/>
        <v>0</v>
      </c>
      <c r="AA30" s="110">
        <f t="shared" si="2"/>
        <v>0</v>
      </c>
      <c r="AB30" s="14"/>
      <c r="AC30" s="14"/>
      <c r="AD30" s="14" t="s">
        <v>184</v>
      </c>
      <c r="AE30" s="112">
        <f t="shared" si="3"/>
        <v>0</v>
      </c>
      <c r="AF30" s="112">
        <f t="shared" si="3"/>
        <v>0</v>
      </c>
      <c r="AG30" s="112">
        <f t="shared" si="3"/>
        <v>0</v>
      </c>
      <c r="AH30" s="15"/>
    </row>
    <row r="31" spans="1:41" ht="15.75" thickBot="1" x14ac:dyDescent="0.3">
      <c r="E31" s="22"/>
      <c r="F31" s="22"/>
      <c r="G31" s="135">
        <v>11</v>
      </c>
      <c r="H31" s="12" t="s">
        <v>166</v>
      </c>
      <c r="I31" s="130">
        <v>0</v>
      </c>
      <c r="J31" s="22"/>
      <c r="K31" s="131" t="s">
        <v>166</v>
      </c>
      <c r="L31" s="132"/>
      <c r="M31" s="132"/>
      <c r="N31" s="132"/>
      <c r="O31" s="132"/>
      <c r="P31" s="14"/>
      <c r="Q31" s="131" t="s">
        <v>166</v>
      </c>
      <c r="R31" s="132">
        <v>138.43842986191649</v>
      </c>
      <c r="S31" s="132">
        <v>159.47590489777448</v>
      </c>
      <c r="T31" s="132">
        <v>151.92605288413134</v>
      </c>
      <c r="U31" s="40"/>
      <c r="V31" s="22"/>
      <c r="W31" s="12"/>
      <c r="X31" s="14"/>
      <c r="Y31" s="14"/>
      <c r="Z31" s="14"/>
      <c r="AA31" s="14"/>
      <c r="AB31" s="14"/>
      <c r="AC31" s="14"/>
      <c r="AD31" s="14"/>
      <c r="AE31" s="87"/>
      <c r="AF31" s="87"/>
      <c r="AG31" s="87"/>
      <c r="AH31" s="15"/>
      <c r="AK31" s="69"/>
    </row>
    <row r="32" spans="1:41" ht="15.75" thickBot="1" x14ac:dyDescent="0.3">
      <c r="E32" s="22"/>
      <c r="F32" s="22"/>
      <c r="G32" s="129">
        <v>12</v>
      </c>
      <c r="H32" s="12" t="s">
        <v>168</v>
      </c>
      <c r="I32" s="130">
        <v>0</v>
      </c>
      <c r="J32" s="22"/>
      <c r="K32" s="131" t="s">
        <v>168</v>
      </c>
      <c r="L32" s="132"/>
      <c r="M32" s="132"/>
      <c r="N32" s="132"/>
      <c r="O32" s="132"/>
      <c r="P32" s="14"/>
      <c r="Q32" s="131" t="s">
        <v>168</v>
      </c>
      <c r="R32" s="132">
        <v>210.25730185873951</v>
      </c>
      <c r="S32" s="132">
        <v>247.82527848938426</v>
      </c>
      <c r="T32" s="132">
        <v>216.66698548734982</v>
      </c>
      <c r="U32" s="40"/>
      <c r="V32" s="22"/>
      <c r="W32" s="12"/>
      <c r="X32" s="141">
        <f>SUM(X11:X30)</f>
        <v>217.24242304189431</v>
      </c>
      <c r="Y32" s="142">
        <f>SUM(Y11:Y30)</f>
        <v>303.12145377959922</v>
      </c>
      <c r="Z32" s="142">
        <f>SUM(Z11:Z30)</f>
        <v>382.29629048703265</v>
      </c>
      <c r="AA32" s="143">
        <f>SUM(AA11:AA30)</f>
        <v>536.44318401639339</v>
      </c>
      <c r="AB32" s="14"/>
      <c r="AC32" s="14"/>
      <c r="AD32" s="14"/>
      <c r="AE32" s="144">
        <f>SUM(AE11:AE29)/10000</f>
        <v>2.2135652310563288E-3</v>
      </c>
      <c r="AF32" s="145">
        <f>SUM(AF11:AF29)/10000</f>
        <v>3.0522056142920613E-3</v>
      </c>
      <c r="AG32" s="146">
        <f>SUM(AG11:AG29)/10000</f>
        <v>3.4708063632145551E-3</v>
      </c>
      <c r="AH32" s="15"/>
      <c r="AK32" s="69"/>
      <c r="AL32" s="14"/>
      <c r="AM32" s="14"/>
      <c r="AN32" s="14"/>
      <c r="AO32" s="14"/>
    </row>
    <row r="33" spans="5:41" x14ac:dyDescent="0.25">
      <c r="E33" s="22"/>
      <c r="F33" s="22"/>
      <c r="G33" s="135">
        <v>13</v>
      </c>
      <c r="H33" s="12" t="s">
        <v>170</v>
      </c>
      <c r="I33" s="130">
        <v>0</v>
      </c>
      <c r="J33" s="22"/>
      <c r="K33" s="131" t="s">
        <v>170</v>
      </c>
      <c r="L33" s="132"/>
      <c r="M33" s="132"/>
      <c r="N33" s="132"/>
      <c r="O33" s="132"/>
      <c r="P33" s="14"/>
      <c r="Q33" s="131" t="s">
        <v>170</v>
      </c>
      <c r="R33" s="132">
        <v>265.80320452974894</v>
      </c>
      <c r="S33" s="132">
        <v>323.25648860461803</v>
      </c>
      <c r="T33" s="132">
        <v>285.61988212738953</v>
      </c>
      <c r="U33" s="40"/>
      <c r="V33" s="22"/>
      <c r="W33" s="12"/>
      <c r="AB33" s="14"/>
      <c r="AC33" s="14"/>
      <c r="AD33" s="14"/>
      <c r="AE33" s="147"/>
      <c r="AF33" s="147"/>
      <c r="AG33" s="147"/>
      <c r="AH33" s="15"/>
      <c r="AL33" s="13"/>
      <c r="AM33" s="14"/>
      <c r="AN33" s="148"/>
      <c r="AO33" s="14"/>
    </row>
    <row r="34" spans="5:41" x14ac:dyDescent="0.25">
      <c r="E34" s="22"/>
      <c r="F34" s="22"/>
      <c r="G34" s="129">
        <v>14</v>
      </c>
      <c r="H34" s="12" t="s">
        <v>172</v>
      </c>
      <c r="I34" s="130">
        <v>0</v>
      </c>
      <c r="J34" s="22"/>
      <c r="K34" s="131" t="s">
        <v>172</v>
      </c>
      <c r="L34" s="132"/>
      <c r="M34" s="132"/>
      <c r="N34" s="132"/>
      <c r="O34" s="132"/>
      <c r="P34" s="14"/>
      <c r="Q34" s="131" t="s">
        <v>172</v>
      </c>
      <c r="R34" s="132">
        <v>408.50098029747647</v>
      </c>
      <c r="S34" s="132">
        <v>456.39040619713927</v>
      </c>
      <c r="T34" s="132">
        <v>380.67820465646423</v>
      </c>
      <c r="U34" s="40"/>
      <c r="V34" s="22"/>
      <c r="W34" s="12"/>
      <c r="X34" s="14"/>
      <c r="Y34" s="14"/>
      <c r="Z34" s="14"/>
      <c r="AA34" s="14"/>
      <c r="AB34" s="14"/>
      <c r="AH34" s="15"/>
      <c r="AL34" s="13"/>
      <c r="AM34" s="14"/>
      <c r="AN34" s="87"/>
      <c r="AO34" s="87"/>
    </row>
    <row r="35" spans="5:41" x14ac:dyDescent="0.25">
      <c r="E35" s="22"/>
      <c r="F35" s="22"/>
      <c r="G35" s="135">
        <v>15</v>
      </c>
      <c r="H35" s="12" t="s">
        <v>174</v>
      </c>
      <c r="I35" s="130">
        <v>0</v>
      </c>
      <c r="J35" s="22"/>
      <c r="K35" s="131" t="s">
        <v>174</v>
      </c>
      <c r="L35" s="132"/>
      <c r="M35" s="132"/>
      <c r="N35" s="132"/>
      <c r="O35" s="132"/>
      <c r="P35" s="14"/>
      <c r="Q35" s="131" t="s">
        <v>174</v>
      </c>
      <c r="R35" s="132">
        <v>468.91155183430504</v>
      </c>
      <c r="S35" s="132">
        <v>498.48754529319348</v>
      </c>
      <c r="T35" s="132">
        <v>399.84593114453492</v>
      </c>
      <c r="U35" s="40"/>
      <c r="V35" s="22"/>
      <c r="W35" s="12"/>
      <c r="X35" s="14"/>
      <c r="Y35" s="14"/>
      <c r="Z35" s="14"/>
      <c r="AA35" s="14"/>
      <c r="AB35" s="14"/>
      <c r="AH35" s="15"/>
      <c r="AL35" s="147"/>
      <c r="AM35" s="14"/>
      <c r="AN35" s="149"/>
      <c r="AO35" s="14"/>
    </row>
    <row r="36" spans="5:41" x14ac:dyDescent="0.25">
      <c r="E36" s="22"/>
      <c r="F36" s="22"/>
      <c r="G36" s="129">
        <v>16</v>
      </c>
      <c r="H36" s="12" t="s">
        <v>176</v>
      </c>
      <c r="I36" s="130">
        <v>0</v>
      </c>
      <c r="J36" s="22"/>
      <c r="K36" s="131" t="s">
        <v>176</v>
      </c>
      <c r="L36" s="132"/>
      <c r="M36" s="132"/>
      <c r="N36" s="132"/>
      <c r="O36" s="132"/>
      <c r="P36" s="14"/>
      <c r="Q36" s="131" t="s">
        <v>176</v>
      </c>
      <c r="R36" s="132">
        <v>677.88526062314304</v>
      </c>
      <c r="S36" s="132">
        <v>687.01668220069735</v>
      </c>
      <c r="T36" s="132">
        <v>567.41568436794432</v>
      </c>
      <c r="U36" s="40"/>
      <c r="V36" s="22"/>
      <c r="W36" s="85" t="s">
        <v>185</v>
      </c>
      <c r="X36" s="150"/>
      <c r="Y36" s="150"/>
      <c r="Z36" s="150"/>
      <c r="AA36" s="150"/>
      <c r="AB36" s="14"/>
      <c r="AD36" s="151" t="s">
        <v>186</v>
      </c>
      <c r="AE36" s="152"/>
      <c r="AF36" s="152"/>
      <c r="AG36" s="147"/>
      <c r="AH36" s="15"/>
      <c r="AL36" s="14"/>
      <c r="AM36" s="14"/>
      <c r="AN36" s="14"/>
      <c r="AO36" s="14"/>
    </row>
    <row r="37" spans="5:41" x14ac:dyDescent="0.25">
      <c r="E37" s="22"/>
      <c r="F37" s="22"/>
      <c r="G37" s="135">
        <v>17</v>
      </c>
      <c r="H37" s="12" t="s">
        <v>178</v>
      </c>
      <c r="I37" s="130">
        <v>0</v>
      </c>
      <c r="J37" s="22"/>
      <c r="K37" s="131" t="s">
        <v>178</v>
      </c>
      <c r="L37" s="132"/>
      <c r="M37" s="132"/>
      <c r="N37" s="132"/>
      <c r="O37" s="132"/>
      <c r="P37" s="14"/>
      <c r="Q37" s="131" t="s">
        <v>178</v>
      </c>
      <c r="R37" s="132">
        <v>810.67331929231443</v>
      </c>
      <c r="S37" s="132">
        <v>817.59509517372112</v>
      </c>
      <c r="T37" s="132">
        <v>735.31557858033557</v>
      </c>
      <c r="U37" s="40"/>
      <c r="V37" s="22"/>
      <c r="W37" s="12"/>
      <c r="X37" s="14"/>
      <c r="Y37" s="98" t="s">
        <v>156</v>
      </c>
      <c r="Z37" s="14"/>
      <c r="AA37" s="14"/>
      <c r="AB37" s="14"/>
      <c r="AD37" s="152"/>
      <c r="AE37" s="86" t="s">
        <v>123</v>
      </c>
      <c r="AF37" s="120"/>
      <c r="AG37" s="14"/>
      <c r="AH37" s="15"/>
      <c r="AK37" s="14"/>
      <c r="AL37" s="14"/>
      <c r="AM37" s="14"/>
      <c r="AN37" s="147"/>
      <c r="AO37" s="14"/>
    </row>
    <row r="38" spans="5:41" ht="15.75" thickBot="1" x14ac:dyDescent="0.3">
      <c r="E38" s="22"/>
      <c r="F38" s="22"/>
      <c r="G38" s="129">
        <v>18</v>
      </c>
      <c r="H38" s="12" t="s">
        <v>180</v>
      </c>
      <c r="I38" s="130">
        <v>0</v>
      </c>
      <c r="J38" s="22"/>
      <c r="K38" s="131" t="s">
        <v>180</v>
      </c>
      <c r="L38" s="132"/>
      <c r="M38" s="132"/>
      <c r="N38" s="132"/>
      <c r="O38" s="132"/>
      <c r="P38" s="14"/>
      <c r="Q38" s="131" t="s">
        <v>180</v>
      </c>
      <c r="R38" s="132">
        <v>864.95474971246972</v>
      </c>
      <c r="S38" s="132">
        <v>844.70260003333124</v>
      </c>
      <c r="T38" s="132">
        <v>806.41254210693285</v>
      </c>
      <c r="U38" s="40"/>
      <c r="V38" s="22"/>
      <c r="W38" s="17" t="s">
        <v>127</v>
      </c>
      <c r="X38" s="126">
        <v>2</v>
      </c>
      <c r="Y38" s="126">
        <v>5</v>
      </c>
      <c r="Z38" s="126">
        <v>10</v>
      </c>
      <c r="AA38" s="126">
        <v>30</v>
      </c>
      <c r="AB38" s="14"/>
      <c r="AD38" s="93" t="s">
        <v>20</v>
      </c>
      <c r="AE38" s="93" t="s">
        <v>21</v>
      </c>
      <c r="AF38" s="93" t="s">
        <v>22</v>
      </c>
      <c r="AG38" s="93" t="s">
        <v>23</v>
      </c>
      <c r="AH38" s="15"/>
      <c r="AK38" s="14"/>
      <c r="AL38" s="14"/>
      <c r="AM38" s="14"/>
      <c r="AN38" s="87"/>
      <c r="AO38" s="87"/>
    </row>
    <row r="39" spans="5:41" ht="15.75" thickBot="1" x14ac:dyDescent="0.3">
      <c r="E39" s="22"/>
      <c r="F39" s="22"/>
      <c r="G39" s="135">
        <v>19</v>
      </c>
      <c r="H39" s="12" t="s">
        <v>182</v>
      </c>
      <c r="I39" s="130">
        <v>0</v>
      </c>
      <c r="J39" s="22"/>
      <c r="K39" s="131" t="s">
        <v>182</v>
      </c>
      <c r="L39" s="132"/>
      <c r="M39" s="132"/>
      <c r="N39" s="132"/>
      <c r="O39" s="132"/>
      <c r="P39" s="14"/>
      <c r="Q39" s="131" t="s">
        <v>182</v>
      </c>
      <c r="R39" s="132">
        <v>1608.3545176731989</v>
      </c>
      <c r="S39" s="132">
        <v>1424.3494430869437</v>
      </c>
      <c r="T39" s="132">
        <v>1321.6962079353216</v>
      </c>
      <c r="U39" s="40"/>
      <c r="V39" s="22"/>
      <c r="W39" s="109" t="s">
        <v>130</v>
      </c>
      <c r="X39" s="121">
        <f>$AD$45*10000</f>
        <v>83.622950819672099</v>
      </c>
      <c r="Y39" s="121">
        <f>$AE$45*10000</f>
        <v>136.98360655737702</v>
      </c>
      <c r="Z39" s="121">
        <f>$AF$45*10000</f>
        <v>191.42622950819671</v>
      </c>
      <c r="AA39" s="121">
        <f>$AG$45*10000</f>
        <v>271.85245901639342</v>
      </c>
      <c r="AB39" s="14"/>
      <c r="AD39" s="144">
        <f>AE32*H8+AF32*I8+AG32*SUM(J8:K8)</f>
        <v>2.6747454975664447E-3</v>
      </c>
      <c r="AE39" s="153">
        <f>AE32*H9+AF32*I9+AG32*SUM(J9:K9)</f>
        <v>2.9680537988903389E-3</v>
      </c>
      <c r="AF39" s="145">
        <f>AE32*H10+AF32*I10+AG32*SUM(J10:K10)</f>
        <v>3.1985000436063225E-3</v>
      </c>
      <c r="AG39" s="154">
        <f>AE32*H11+AF32*I11+AG32*SUM(J11:K11)</f>
        <v>3.3660842317143952E-3</v>
      </c>
      <c r="AH39" s="15"/>
      <c r="AK39" s="14"/>
      <c r="AL39" s="14"/>
      <c r="AM39" s="14"/>
      <c r="AN39" s="149"/>
      <c r="AO39" s="14"/>
    </row>
    <row r="40" spans="5:41" ht="15.75" thickBot="1" x14ac:dyDescent="0.3">
      <c r="E40" s="22"/>
      <c r="F40" s="22"/>
      <c r="G40" s="129">
        <v>20</v>
      </c>
      <c r="H40" s="23" t="s">
        <v>184</v>
      </c>
      <c r="I40" s="155">
        <v>0</v>
      </c>
      <c r="J40" s="22"/>
      <c r="K40" s="131" t="s">
        <v>184</v>
      </c>
      <c r="L40" s="132"/>
      <c r="M40" s="132"/>
      <c r="N40" s="132"/>
      <c r="O40" s="132"/>
      <c r="P40" s="14"/>
      <c r="Q40" s="131" t="s">
        <v>184</v>
      </c>
      <c r="R40" s="132">
        <v>6993.1350000000002</v>
      </c>
      <c r="S40" s="132">
        <v>6993.1350000000002</v>
      </c>
      <c r="T40" s="132">
        <v>6993.1350000000002</v>
      </c>
      <c r="U40" s="40"/>
      <c r="V40" s="22"/>
      <c r="W40" s="12" t="s">
        <v>133</v>
      </c>
      <c r="X40" s="121">
        <f t="shared" ref="X40:AA58" si="4">L22+AD$45*10000</f>
        <v>133.94795081967209</v>
      </c>
      <c r="Y40" s="121">
        <f t="shared" si="4"/>
        <v>212.11610655737701</v>
      </c>
      <c r="Z40" s="121">
        <f t="shared" si="4"/>
        <v>292.25028506375224</v>
      </c>
      <c r="AA40" s="121">
        <f t="shared" si="4"/>
        <v>455.85762568306006</v>
      </c>
      <c r="AB40" s="14"/>
      <c r="AG40" s="87"/>
      <c r="AH40" s="15"/>
      <c r="AK40" s="14"/>
      <c r="AL40" s="14"/>
      <c r="AM40" s="14"/>
      <c r="AN40" s="14"/>
      <c r="AO40" s="14"/>
    </row>
    <row r="41" spans="5:41" x14ac:dyDescent="0.25">
      <c r="E41" s="22"/>
      <c r="F41" s="22"/>
      <c r="G41" s="39"/>
      <c r="H41" s="14"/>
      <c r="I41" s="22">
        <f>SUM(I21:I40)</f>
        <v>0.99999999999999989</v>
      </c>
      <c r="J41" s="22"/>
      <c r="K41" s="14"/>
      <c r="L41" s="14"/>
      <c r="M41" s="14"/>
      <c r="N41" s="14"/>
      <c r="O41" s="14"/>
      <c r="P41" s="14"/>
      <c r="Q41" s="22"/>
      <c r="R41" s="22"/>
      <c r="S41" s="22"/>
      <c r="T41" s="22"/>
      <c r="U41" s="40"/>
      <c r="V41" s="22"/>
      <c r="W41" s="12" t="s">
        <v>136</v>
      </c>
      <c r="X41" s="121">
        <f t="shared" si="4"/>
        <v>151.1229508196721</v>
      </c>
      <c r="Y41" s="121">
        <f t="shared" si="4"/>
        <v>232.76860655737701</v>
      </c>
      <c r="Z41" s="121">
        <f t="shared" si="4"/>
        <v>309.07822950819673</v>
      </c>
      <c r="AA41" s="121">
        <f t="shared" si="4"/>
        <v>483.94445901639341</v>
      </c>
      <c r="AB41" s="110"/>
      <c r="AC41" s="14"/>
      <c r="AD41" s="14"/>
      <c r="AE41" s="14"/>
      <c r="AF41" s="14"/>
      <c r="AG41" s="87"/>
      <c r="AH41" s="15"/>
      <c r="AK41" s="14"/>
      <c r="AL41" s="110"/>
      <c r="AM41" s="110"/>
      <c r="AN41" s="110"/>
    </row>
    <row r="42" spans="5:41" x14ac:dyDescent="0.25">
      <c r="E42" s="22"/>
      <c r="F42" s="22"/>
      <c r="G42" s="39"/>
      <c r="H42" s="14"/>
      <c r="I42" s="22"/>
      <c r="J42" s="22"/>
      <c r="K42" s="14"/>
      <c r="L42" s="14"/>
      <c r="M42" s="14"/>
      <c r="N42" s="14"/>
      <c r="O42" s="14"/>
      <c r="P42" s="14"/>
      <c r="Q42" s="22"/>
      <c r="R42" s="22"/>
      <c r="S42" s="22"/>
      <c r="T42" s="22"/>
      <c r="U42" s="40"/>
      <c r="V42" s="22"/>
      <c r="W42" s="12" t="s">
        <v>138</v>
      </c>
      <c r="X42" s="121">
        <f t="shared" si="4"/>
        <v>159.91628415300545</v>
      </c>
      <c r="Y42" s="121">
        <f t="shared" si="4"/>
        <v>241.65193989071037</v>
      </c>
      <c r="Z42" s="121">
        <f t="shared" si="4"/>
        <v>320.32667395264116</v>
      </c>
      <c r="AA42" s="121">
        <f t="shared" si="4"/>
        <v>488.42845901639339</v>
      </c>
      <c r="AB42" s="110"/>
      <c r="AC42" s="14"/>
      <c r="AD42" s="14"/>
      <c r="AE42" s="14"/>
      <c r="AF42" s="14"/>
      <c r="AG42" s="87"/>
      <c r="AH42" s="15"/>
      <c r="AK42" s="14"/>
      <c r="AL42" s="110"/>
      <c r="AM42" s="110"/>
      <c r="AN42" s="110"/>
    </row>
    <row r="43" spans="5:41" x14ac:dyDescent="0.25">
      <c r="E43" s="22"/>
      <c r="F43" s="22"/>
      <c r="G43" s="39"/>
      <c r="H43" s="14"/>
      <c r="I43" s="22"/>
      <c r="J43" s="22"/>
      <c r="K43" s="14"/>
      <c r="L43" s="14"/>
      <c r="M43" s="14"/>
      <c r="N43" s="14"/>
      <c r="O43" s="14"/>
      <c r="P43" s="14"/>
      <c r="Q43" s="22"/>
      <c r="R43" s="22"/>
      <c r="S43" s="22"/>
      <c r="T43" s="22"/>
      <c r="U43" s="40"/>
      <c r="V43" s="22"/>
      <c r="W43" s="12" t="s">
        <v>141</v>
      </c>
      <c r="X43" s="121">
        <f t="shared" si="4"/>
        <v>168.70961748633874</v>
      </c>
      <c r="Y43" s="121">
        <f t="shared" si="4"/>
        <v>250.53527322404369</v>
      </c>
      <c r="Z43" s="121">
        <f t="shared" si="4"/>
        <v>331.57511839708559</v>
      </c>
      <c r="AA43" s="121">
        <f t="shared" si="4"/>
        <v>492.91245901639343</v>
      </c>
      <c r="AB43" s="110"/>
      <c r="AC43" s="14"/>
      <c r="AD43" s="14"/>
      <c r="AE43" s="14"/>
      <c r="AF43" s="14"/>
      <c r="AG43" s="87"/>
      <c r="AH43" s="15"/>
      <c r="AK43" s="14"/>
      <c r="AL43" s="110"/>
      <c r="AM43" s="110"/>
      <c r="AN43" s="110"/>
    </row>
    <row r="44" spans="5:41" ht="15.75" thickBot="1" x14ac:dyDescent="0.3">
      <c r="E44" s="22"/>
      <c r="F44" s="22"/>
      <c r="G44" s="39"/>
      <c r="M44" s="14"/>
      <c r="N44" s="14"/>
      <c r="O44" s="14"/>
      <c r="P44" s="14"/>
      <c r="Q44" s="22"/>
      <c r="R44" s="22"/>
      <c r="S44" s="22"/>
      <c r="T44" s="22"/>
      <c r="U44" s="40"/>
      <c r="V44" s="22"/>
      <c r="W44" s="12" t="s">
        <v>144</v>
      </c>
      <c r="X44" s="121">
        <f t="shared" si="4"/>
        <v>177.50295081967209</v>
      </c>
      <c r="Y44" s="121">
        <f t="shared" si="4"/>
        <v>259.41860655737702</v>
      </c>
      <c r="Z44" s="121">
        <f t="shared" si="4"/>
        <v>342.82356284153002</v>
      </c>
      <c r="AA44" s="121">
        <f t="shared" si="4"/>
        <v>497.39645901639346</v>
      </c>
      <c r="AB44" s="110"/>
      <c r="AC44" s="14"/>
      <c r="AD44" s="151" t="s">
        <v>187</v>
      </c>
      <c r="AE44" s="14"/>
      <c r="AF44" s="14"/>
      <c r="AG44" s="87"/>
      <c r="AH44" s="15"/>
      <c r="AK44" s="14"/>
      <c r="AL44" s="110"/>
      <c r="AM44" s="110"/>
      <c r="AN44" s="110"/>
    </row>
    <row r="45" spans="5:41" ht="15.75" thickBot="1" x14ac:dyDescent="0.3">
      <c r="E45" s="22"/>
      <c r="F45" s="22"/>
      <c r="G45" s="39"/>
      <c r="M45" s="14"/>
      <c r="N45" s="14"/>
      <c r="O45" s="14"/>
      <c r="P45" s="14"/>
      <c r="Q45" s="22"/>
      <c r="R45" s="22"/>
      <c r="S45" s="22"/>
      <c r="T45" s="22"/>
      <c r="U45" s="40"/>
      <c r="V45" s="22"/>
      <c r="W45" s="12" t="s">
        <v>149</v>
      </c>
      <c r="X45" s="121">
        <f t="shared" si="4"/>
        <v>207.72961748633878</v>
      </c>
      <c r="Y45" s="121">
        <f t="shared" si="4"/>
        <v>297.16193989071036</v>
      </c>
      <c r="Z45" s="121">
        <f t="shared" si="4"/>
        <v>380.7858803018475</v>
      </c>
      <c r="AA45" s="121">
        <f t="shared" si="4"/>
        <v>540.5384590163934</v>
      </c>
      <c r="AB45" s="110"/>
      <c r="AC45" s="14"/>
      <c r="AD45" s="144">
        <f>AVERAGE(I50:I115)/100</f>
        <v>8.3622950819672096E-3</v>
      </c>
      <c r="AE45" s="145">
        <f>AVERAGE(J50:J115)/100</f>
        <v>1.3698360655737702E-2</v>
      </c>
      <c r="AF45" s="145">
        <f>AVERAGE(K50:K115)/100</f>
        <v>1.9142622950819671E-2</v>
      </c>
      <c r="AG45" s="146">
        <f>AVERAGE(L50:L115)/100</f>
        <v>2.718524590163934E-2</v>
      </c>
      <c r="AH45" s="15"/>
      <c r="AK45" s="14"/>
      <c r="AL45" s="110"/>
      <c r="AM45" s="110"/>
      <c r="AN45" s="110"/>
    </row>
    <row r="46" spans="5:41" x14ac:dyDescent="0.25">
      <c r="E46" s="22"/>
      <c r="F46" s="22"/>
      <c r="G46" s="39"/>
      <c r="H46" s="119" t="s">
        <v>188</v>
      </c>
      <c r="M46" s="14"/>
      <c r="N46" s="14"/>
      <c r="O46" s="14"/>
      <c r="P46" s="14"/>
      <c r="Q46" s="22"/>
      <c r="R46" s="22"/>
      <c r="S46" s="22"/>
      <c r="T46" s="22"/>
      <c r="U46" s="40"/>
      <c r="V46" s="22"/>
      <c r="W46" s="12" t="s">
        <v>154</v>
      </c>
      <c r="X46" s="121">
        <f t="shared" si="4"/>
        <v>237.95628415300544</v>
      </c>
      <c r="Y46" s="121">
        <f t="shared" si="4"/>
        <v>334.9052732240437</v>
      </c>
      <c r="Z46" s="121">
        <f t="shared" si="4"/>
        <v>418.74819776216498</v>
      </c>
      <c r="AA46" s="121">
        <f t="shared" si="4"/>
        <v>583.68045901639334</v>
      </c>
      <c r="AB46" s="110"/>
      <c r="AC46" s="14"/>
      <c r="AD46" s="14"/>
      <c r="AE46" s="14"/>
      <c r="AF46" s="14"/>
      <c r="AG46" s="87"/>
      <c r="AH46" s="15"/>
      <c r="AK46" s="14"/>
      <c r="AL46" s="110"/>
      <c r="AM46" s="110"/>
      <c r="AN46" s="110"/>
    </row>
    <row r="47" spans="5:41" x14ac:dyDescent="0.25">
      <c r="E47" s="22"/>
      <c r="F47" s="22"/>
      <c r="G47" s="39"/>
      <c r="H47" s="156" t="s">
        <v>189</v>
      </c>
      <c r="M47" s="14"/>
      <c r="N47" s="14"/>
      <c r="O47" s="14"/>
      <c r="P47" s="14"/>
      <c r="Q47" s="22"/>
      <c r="R47" s="22"/>
      <c r="S47" s="22"/>
      <c r="T47" s="22"/>
      <c r="U47" s="40"/>
      <c r="V47" s="22"/>
      <c r="W47" s="12" t="s">
        <v>157</v>
      </c>
      <c r="X47" s="121">
        <f t="shared" si="4"/>
        <v>268.1829508196721</v>
      </c>
      <c r="Y47" s="121">
        <f t="shared" si="4"/>
        <v>372.64860655737704</v>
      </c>
      <c r="Z47" s="121">
        <f t="shared" si="4"/>
        <v>456.7105152224824</v>
      </c>
      <c r="AA47" s="121">
        <f t="shared" si="4"/>
        <v>626.8224590163934</v>
      </c>
      <c r="AB47" s="110"/>
      <c r="AC47" s="14"/>
      <c r="AD47" s="14"/>
      <c r="AE47" s="14"/>
      <c r="AF47" s="14"/>
      <c r="AG47" s="87"/>
      <c r="AH47" s="15"/>
      <c r="AK47" s="14"/>
      <c r="AL47" s="110"/>
      <c r="AM47" s="110"/>
      <c r="AN47" s="110"/>
    </row>
    <row r="48" spans="5:41" x14ac:dyDescent="0.25">
      <c r="E48" s="22"/>
      <c r="F48" s="22"/>
      <c r="G48" s="39"/>
      <c r="H48" s="157" t="s">
        <v>190</v>
      </c>
      <c r="M48" s="14"/>
      <c r="N48" s="14"/>
      <c r="O48" s="14"/>
      <c r="P48" s="14"/>
      <c r="Q48" s="22"/>
      <c r="R48" s="22"/>
      <c r="S48" s="22"/>
      <c r="T48" s="22"/>
      <c r="U48" s="40"/>
      <c r="V48" s="22"/>
      <c r="W48" s="12" t="s">
        <v>161</v>
      </c>
      <c r="X48" s="121">
        <f t="shared" si="4"/>
        <v>371.00795081967209</v>
      </c>
      <c r="Y48" s="121">
        <f t="shared" si="4"/>
        <v>449.92110655737702</v>
      </c>
      <c r="Z48" s="121">
        <f t="shared" si="4"/>
        <v>519.17337236533956</v>
      </c>
      <c r="AA48" s="121">
        <f t="shared" si="4"/>
        <v>644.4424590163934</v>
      </c>
      <c r="AB48" s="110"/>
      <c r="AC48" s="14"/>
      <c r="AD48" s="14"/>
      <c r="AE48" s="14"/>
      <c r="AF48" s="14"/>
      <c r="AG48" s="87"/>
      <c r="AH48" s="15"/>
      <c r="AK48" s="14"/>
      <c r="AL48" s="110"/>
      <c r="AM48" s="110"/>
      <c r="AN48" s="110"/>
    </row>
    <row r="49" spans="1:40" x14ac:dyDescent="0.25">
      <c r="E49" s="22"/>
      <c r="F49" s="22"/>
      <c r="G49" s="39"/>
      <c r="I49" s="158">
        <v>2</v>
      </c>
      <c r="J49" s="158">
        <v>5</v>
      </c>
      <c r="K49" s="158">
        <v>10</v>
      </c>
      <c r="L49" s="158">
        <v>30</v>
      </c>
      <c r="M49" s="14"/>
      <c r="N49" s="14"/>
      <c r="O49" s="14"/>
      <c r="P49" s="14"/>
      <c r="Q49" s="22"/>
      <c r="R49" s="22"/>
      <c r="S49" s="22"/>
      <c r="T49" s="22"/>
      <c r="U49" s="40"/>
      <c r="V49" s="22"/>
      <c r="W49" s="12" t="s">
        <v>165</v>
      </c>
      <c r="X49" s="121">
        <f t="shared" si="4"/>
        <v>83.622950819672099</v>
      </c>
      <c r="Y49" s="121">
        <f t="shared" si="4"/>
        <v>136.98360655737702</v>
      </c>
      <c r="Z49" s="121">
        <f t="shared" si="4"/>
        <v>191.42622950819671</v>
      </c>
      <c r="AA49" s="121">
        <f t="shared" si="4"/>
        <v>271.85245901639342</v>
      </c>
      <c r="AB49" s="110"/>
      <c r="AC49" s="14"/>
      <c r="AD49" s="14"/>
      <c r="AE49" s="14"/>
      <c r="AF49" s="14"/>
      <c r="AG49" s="87"/>
      <c r="AH49" s="15"/>
      <c r="AK49" s="14"/>
      <c r="AL49" s="110"/>
      <c r="AM49" s="110"/>
      <c r="AN49" s="110"/>
    </row>
    <row r="50" spans="1:40" x14ac:dyDescent="0.25">
      <c r="E50" s="22"/>
      <c r="F50" s="22"/>
      <c r="G50" s="39"/>
      <c r="H50" s="159">
        <v>42373</v>
      </c>
      <c r="I50" s="132">
        <v>1.02</v>
      </c>
      <c r="J50" s="132">
        <v>1.73</v>
      </c>
      <c r="K50" s="132">
        <v>2.2400000000000002</v>
      </c>
      <c r="L50" s="132">
        <v>2.98</v>
      </c>
      <c r="M50" s="14"/>
      <c r="N50" s="14"/>
      <c r="O50" s="14"/>
      <c r="P50" s="14"/>
      <c r="Q50" s="22"/>
      <c r="R50" s="22"/>
      <c r="S50" s="22"/>
      <c r="T50" s="22"/>
      <c r="U50" s="40"/>
      <c r="V50" s="22"/>
      <c r="W50" s="12" t="s">
        <v>167</v>
      </c>
      <c r="X50" s="121">
        <f t="shared" si="4"/>
        <v>83.622950819672099</v>
      </c>
      <c r="Y50" s="121">
        <f t="shared" si="4"/>
        <v>136.98360655737702</v>
      </c>
      <c r="Z50" s="121">
        <f t="shared" si="4"/>
        <v>191.42622950819671</v>
      </c>
      <c r="AA50" s="121">
        <f t="shared" si="4"/>
        <v>271.85245901639342</v>
      </c>
      <c r="AB50" s="110"/>
      <c r="AC50" s="14"/>
      <c r="AD50" s="14"/>
      <c r="AE50" s="14"/>
      <c r="AF50" s="14"/>
      <c r="AG50" s="87"/>
      <c r="AH50" s="15"/>
      <c r="AK50" s="14"/>
      <c r="AL50" s="110"/>
      <c r="AM50" s="110"/>
      <c r="AN50" s="110"/>
    </row>
    <row r="51" spans="1:40" x14ac:dyDescent="0.25">
      <c r="E51" s="22"/>
      <c r="F51" s="22"/>
      <c r="G51" s="39"/>
      <c r="H51" s="159">
        <v>42374</v>
      </c>
      <c r="I51" s="132">
        <v>1.04</v>
      </c>
      <c r="J51" s="132">
        <v>1.73</v>
      </c>
      <c r="K51" s="132">
        <v>2.25</v>
      </c>
      <c r="L51" s="132">
        <v>3.01</v>
      </c>
      <c r="M51" s="14"/>
      <c r="N51" s="14"/>
      <c r="O51" s="14"/>
      <c r="P51" s="14"/>
      <c r="Q51" s="22"/>
      <c r="R51" s="22"/>
      <c r="S51" s="22"/>
      <c r="T51" s="22"/>
      <c r="U51" s="40"/>
      <c r="V51" s="22"/>
      <c r="W51" s="12" t="s">
        <v>169</v>
      </c>
      <c r="X51" s="121">
        <f t="shared" si="4"/>
        <v>83.622950819672099</v>
      </c>
      <c r="Y51" s="121">
        <f t="shared" si="4"/>
        <v>136.98360655737702</v>
      </c>
      <c r="Z51" s="121">
        <f t="shared" si="4"/>
        <v>191.42622950819671</v>
      </c>
      <c r="AA51" s="121">
        <f t="shared" si="4"/>
        <v>271.85245901639342</v>
      </c>
      <c r="AB51" s="14"/>
      <c r="AC51" s="14"/>
      <c r="AD51" s="14"/>
      <c r="AE51" s="14"/>
      <c r="AF51" s="14"/>
      <c r="AG51" s="87"/>
      <c r="AH51" s="15"/>
      <c r="AK51" s="14"/>
      <c r="AL51" s="110"/>
      <c r="AM51" s="110"/>
      <c r="AN51" s="110"/>
    </row>
    <row r="52" spans="1:40" x14ac:dyDescent="0.25">
      <c r="E52" s="22"/>
      <c r="F52" s="22"/>
      <c r="G52" s="39"/>
      <c r="H52" s="159">
        <v>42375</v>
      </c>
      <c r="I52" s="132">
        <v>0.99</v>
      </c>
      <c r="J52" s="132">
        <v>1.65</v>
      </c>
      <c r="K52" s="132">
        <v>2.1800000000000002</v>
      </c>
      <c r="L52" s="132">
        <v>2.94</v>
      </c>
      <c r="M52" s="14"/>
      <c r="N52" s="14"/>
      <c r="O52" s="14"/>
      <c r="P52" s="14"/>
      <c r="Q52" s="22"/>
      <c r="R52" s="22"/>
      <c r="S52" s="22"/>
      <c r="T52" s="22"/>
      <c r="U52" s="40"/>
      <c r="V52" s="22"/>
      <c r="W52" s="12" t="s">
        <v>171</v>
      </c>
      <c r="X52" s="121">
        <f t="shared" si="4"/>
        <v>83.622950819672099</v>
      </c>
      <c r="Y52" s="121">
        <f t="shared" si="4"/>
        <v>136.98360655737702</v>
      </c>
      <c r="Z52" s="121">
        <f t="shared" si="4"/>
        <v>191.42622950819671</v>
      </c>
      <c r="AA52" s="121">
        <f t="shared" si="4"/>
        <v>271.85245901639342</v>
      </c>
      <c r="AB52" s="110"/>
      <c r="AC52" s="14"/>
      <c r="AD52" s="14"/>
      <c r="AE52" s="14"/>
      <c r="AF52" s="14"/>
      <c r="AG52" s="87"/>
      <c r="AH52" s="15"/>
      <c r="AK52" s="14"/>
      <c r="AL52" s="110"/>
      <c r="AM52" s="110"/>
      <c r="AN52" s="110"/>
    </row>
    <row r="53" spans="1:40" x14ac:dyDescent="0.25">
      <c r="E53" s="22"/>
      <c r="F53" s="22"/>
      <c r="G53" s="39"/>
      <c r="H53" s="159">
        <v>42376</v>
      </c>
      <c r="I53" s="132">
        <v>0.96</v>
      </c>
      <c r="J53" s="132">
        <v>1.61</v>
      </c>
      <c r="K53" s="132">
        <v>2.16</v>
      </c>
      <c r="L53" s="132">
        <v>2.92</v>
      </c>
      <c r="M53" s="14"/>
      <c r="N53" s="14"/>
      <c r="O53" s="14"/>
      <c r="P53" s="14"/>
      <c r="Q53" s="22"/>
      <c r="R53" s="22"/>
      <c r="S53" s="22"/>
      <c r="T53" s="22"/>
      <c r="U53" s="40"/>
      <c r="V53" s="22"/>
      <c r="W53" s="12" t="s">
        <v>173</v>
      </c>
      <c r="X53" s="121">
        <f t="shared" si="4"/>
        <v>83.622950819672099</v>
      </c>
      <c r="Y53" s="121">
        <f t="shared" si="4"/>
        <v>136.98360655737702</v>
      </c>
      <c r="Z53" s="121">
        <f t="shared" si="4"/>
        <v>191.42622950819671</v>
      </c>
      <c r="AA53" s="121">
        <f t="shared" si="4"/>
        <v>271.85245901639342</v>
      </c>
      <c r="AB53" s="14"/>
      <c r="AC53" s="14"/>
      <c r="AD53" s="14"/>
      <c r="AE53" s="14"/>
      <c r="AF53" s="14"/>
      <c r="AG53" s="87"/>
      <c r="AH53" s="15"/>
      <c r="AK53" s="14"/>
      <c r="AL53" s="110"/>
      <c r="AM53" s="110"/>
      <c r="AN53" s="110"/>
    </row>
    <row r="54" spans="1:40" x14ac:dyDescent="0.25">
      <c r="D54" s="22"/>
      <c r="E54" s="22"/>
      <c r="F54" s="22"/>
      <c r="G54" s="39"/>
      <c r="H54" s="159">
        <v>42377</v>
      </c>
      <c r="I54" s="132">
        <v>0.94</v>
      </c>
      <c r="J54" s="132">
        <v>1.57</v>
      </c>
      <c r="K54" s="132">
        <v>2.13</v>
      </c>
      <c r="L54" s="132">
        <v>2.91</v>
      </c>
      <c r="M54" s="14"/>
      <c r="N54" s="14"/>
      <c r="O54" s="14"/>
      <c r="P54" s="14"/>
      <c r="Q54" s="22"/>
      <c r="R54" s="22"/>
      <c r="S54" s="22"/>
      <c r="T54" s="22"/>
      <c r="U54" s="40"/>
      <c r="V54" s="22"/>
      <c r="W54" s="12" t="s">
        <v>175</v>
      </c>
      <c r="X54" s="121">
        <f t="shared" si="4"/>
        <v>83.622950819672099</v>
      </c>
      <c r="Y54" s="121">
        <f t="shared" si="4"/>
        <v>136.98360655737702</v>
      </c>
      <c r="Z54" s="121">
        <f t="shared" si="4"/>
        <v>191.42622950819671</v>
      </c>
      <c r="AA54" s="121">
        <f t="shared" si="4"/>
        <v>271.85245901639342</v>
      </c>
      <c r="AB54" s="14"/>
      <c r="AC54" s="14"/>
      <c r="AD54" s="14"/>
      <c r="AE54" s="14"/>
      <c r="AF54" s="14"/>
      <c r="AG54" s="87"/>
      <c r="AH54" s="15"/>
      <c r="AK54" s="14"/>
      <c r="AL54" s="110"/>
      <c r="AM54" s="110"/>
      <c r="AN54" s="110"/>
    </row>
    <row r="55" spans="1:40" x14ac:dyDescent="0.25">
      <c r="D55" s="22"/>
      <c r="E55" s="22"/>
      <c r="F55" s="22"/>
      <c r="G55" s="39"/>
      <c r="H55" s="159">
        <v>42380</v>
      </c>
      <c r="I55" s="132">
        <v>0.94</v>
      </c>
      <c r="J55" s="132">
        <v>1.58</v>
      </c>
      <c r="K55" s="132">
        <v>2.17</v>
      </c>
      <c r="L55" s="132">
        <v>2.96</v>
      </c>
      <c r="M55" s="14"/>
      <c r="N55" s="14"/>
      <c r="O55" s="14"/>
      <c r="P55" s="14"/>
      <c r="Q55" s="22"/>
      <c r="R55" s="22"/>
      <c r="S55" s="22"/>
      <c r="T55" s="22"/>
      <c r="U55" s="40"/>
      <c r="V55" s="22"/>
      <c r="W55" s="12" t="s">
        <v>177</v>
      </c>
      <c r="X55" s="121">
        <f t="shared" si="4"/>
        <v>83.622950819672099</v>
      </c>
      <c r="Y55" s="121">
        <f t="shared" si="4"/>
        <v>136.98360655737702</v>
      </c>
      <c r="Z55" s="121">
        <f t="shared" si="4"/>
        <v>191.42622950819671</v>
      </c>
      <c r="AA55" s="121">
        <f t="shared" si="4"/>
        <v>271.85245901639342</v>
      </c>
      <c r="AB55" s="14"/>
      <c r="AC55" s="14"/>
      <c r="AD55" s="14"/>
      <c r="AE55" s="14"/>
      <c r="AF55" s="14"/>
      <c r="AG55" s="87"/>
      <c r="AH55" s="15"/>
      <c r="AK55" s="14"/>
      <c r="AL55" s="110"/>
      <c r="AM55" s="110"/>
      <c r="AN55" s="110"/>
    </row>
    <row r="56" spans="1:40" x14ac:dyDescent="0.25">
      <c r="B56" s="68"/>
      <c r="C56" s="22"/>
      <c r="D56" s="22"/>
      <c r="E56" s="22"/>
      <c r="F56" s="22"/>
      <c r="G56" s="39"/>
      <c r="H56" s="159">
        <v>42381</v>
      </c>
      <c r="I56" s="132">
        <v>0.93</v>
      </c>
      <c r="J56" s="132">
        <v>1.55</v>
      </c>
      <c r="K56" s="132">
        <v>2.12</v>
      </c>
      <c r="L56" s="132">
        <v>2.89</v>
      </c>
      <c r="M56" s="14"/>
      <c r="N56" s="14"/>
      <c r="O56" s="14"/>
      <c r="P56" s="14"/>
      <c r="Q56" s="22"/>
      <c r="R56" s="22"/>
      <c r="S56" s="22"/>
      <c r="T56" s="22"/>
      <c r="U56" s="40"/>
      <c r="V56" s="22"/>
      <c r="W56" s="12" t="s">
        <v>179</v>
      </c>
      <c r="X56" s="121">
        <f t="shared" si="4"/>
        <v>83.622950819672099</v>
      </c>
      <c r="Y56" s="121">
        <f t="shared" si="4"/>
        <v>136.98360655737702</v>
      </c>
      <c r="Z56" s="121">
        <f t="shared" si="4"/>
        <v>191.42622950819671</v>
      </c>
      <c r="AA56" s="121">
        <f t="shared" si="4"/>
        <v>271.85245901639342</v>
      </c>
      <c r="AB56" s="14"/>
      <c r="AC56" s="14"/>
      <c r="AD56" s="14"/>
      <c r="AE56" s="14"/>
      <c r="AF56" s="14"/>
      <c r="AG56" s="87"/>
      <c r="AH56" s="15"/>
      <c r="AK56" s="14"/>
      <c r="AL56" s="110"/>
      <c r="AM56" s="110"/>
      <c r="AN56" s="110"/>
    </row>
    <row r="57" spans="1:40" x14ac:dyDescent="0.25">
      <c r="A57" s="14"/>
      <c r="B57" s="22"/>
      <c r="C57" s="22"/>
      <c r="D57" s="22"/>
      <c r="E57" s="22"/>
      <c r="F57" s="22"/>
      <c r="G57" s="39"/>
      <c r="H57" s="159">
        <v>42382</v>
      </c>
      <c r="I57" s="132">
        <v>0.91</v>
      </c>
      <c r="J57" s="132">
        <v>1.51</v>
      </c>
      <c r="K57" s="132">
        <v>2.08</v>
      </c>
      <c r="L57" s="132">
        <v>2.85</v>
      </c>
      <c r="M57" s="14"/>
      <c r="N57" s="14"/>
      <c r="O57" s="14"/>
      <c r="P57" s="14"/>
      <c r="Q57" s="22"/>
      <c r="R57" s="22"/>
      <c r="S57" s="22"/>
      <c r="T57" s="22"/>
      <c r="U57" s="40"/>
      <c r="V57" s="22"/>
      <c r="W57" s="12" t="s">
        <v>181</v>
      </c>
      <c r="X57" s="121">
        <f t="shared" si="4"/>
        <v>83.622950819672099</v>
      </c>
      <c r="Y57" s="121">
        <f t="shared" si="4"/>
        <v>136.98360655737702</v>
      </c>
      <c r="Z57" s="121">
        <f t="shared" si="4"/>
        <v>191.42622950819671</v>
      </c>
      <c r="AA57" s="121">
        <f t="shared" si="4"/>
        <v>271.85245901639342</v>
      </c>
      <c r="AB57" s="14"/>
      <c r="AC57" s="14"/>
      <c r="AD57" s="14"/>
      <c r="AE57" s="14"/>
      <c r="AF57" s="14"/>
      <c r="AG57" s="87"/>
      <c r="AH57" s="15"/>
      <c r="AK57" s="14"/>
      <c r="AL57" s="110"/>
      <c r="AM57" s="110"/>
      <c r="AN57" s="110"/>
    </row>
    <row r="58" spans="1:40" ht="15.75" thickBot="1" x14ac:dyDescent="0.3">
      <c r="A58" s="14"/>
      <c r="B58" s="22"/>
      <c r="C58" s="22"/>
      <c r="D58" s="22"/>
      <c r="E58" s="22"/>
      <c r="F58" s="22"/>
      <c r="G58" s="39"/>
      <c r="H58" s="159">
        <v>42383</v>
      </c>
      <c r="I58" s="132">
        <v>0.9</v>
      </c>
      <c r="J58" s="132">
        <v>1.52</v>
      </c>
      <c r="K58" s="132">
        <v>2.1</v>
      </c>
      <c r="L58" s="132">
        <v>2.9</v>
      </c>
      <c r="M58" s="14"/>
      <c r="N58" s="14"/>
      <c r="O58" s="14"/>
      <c r="P58" s="14"/>
      <c r="Q58" s="22"/>
      <c r="R58" s="22"/>
      <c r="S58" s="22"/>
      <c r="T58" s="22"/>
      <c r="U58" s="40"/>
      <c r="V58" s="22"/>
      <c r="W58" s="23" t="s">
        <v>183</v>
      </c>
      <c r="X58" s="160">
        <f t="shared" si="4"/>
        <v>83.622950819672099</v>
      </c>
      <c r="Y58" s="160">
        <f t="shared" si="4"/>
        <v>136.98360655737702</v>
      </c>
      <c r="Z58" s="160">
        <f t="shared" si="4"/>
        <v>191.42622950819671</v>
      </c>
      <c r="AA58" s="160">
        <f t="shared" si="4"/>
        <v>271.85245901639342</v>
      </c>
      <c r="AB58" s="25"/>
      <c r="AC58" s="25"/>
      <c r="AD58" s="25"/>
      <c r="AE58" s="25"/>
      <c r="AF58" s="25"/>
      <c r="AG58" s="161"/>
      <c r="AH58" s="26"/>
      <c r="AK58" s="14"/>
      <c r="AL58" s="110"/>
      <c r="AM58" s="110"/>
      <c r="AN58" s="110"/>
    </row>
    <row r="59" spans="1:40" x14ac:dyDescent="0.25">
      <c r="A59" s="14"/>
      <c r="B59" s="22"/>
      <c r="C59" s="22"/>
      <c r="D59" s="22"/>
      <c r="E59" s="22"/>
      <c r="F59" s="22"/>
      <c r="G59" s="39"/>
      <c r="H59" s="159">
        <v>42384</v>
      </c>
      <c r="I59" s="132">
        <v>0.85</v>
      </c>
      <c r="J59" s="132">
        <v>1.46</v>
      </c>
      <c r="K59" s="132">
        <v>2.0299999999999998</v>
      </c>
      <c r="L59" s="132">
        <v>2.81</v>
      </c>
      <c r="M59" s="14"/>
      <c r="N59" s="14"/>
      <c r="O59" s="14"/>
      <c r="P59" s="14"/>
      <c r="Q59" s="22"/>
      <c r="R59" s="22"/>
      <c r="S59" s="22"/>
      <c r="T59" s="22"/>
      <c r="U59" s="40"/>
      <c r="V59" s="22"/>
      <c r="AK59" s="14"/>
      <c r="AL59" s="110"/>
      <c r="AM59" s="110"/>
      <c r="AN59" s="110"/>
    </row>
    <row r="60" spans="1:40" x14ac:dyDescent="0.25">
      <c r="A60" s="14"/>
      <c r="B60" s="22"/>
      <c r="C60" s="22"/>
      <c r="D60" s="22"/>
      <c r="E60" s="22"/>
      <c r="F60" s="22"/>
      <c r="G60" s="39"/>
      <c r="H60" s="159">
        <v>42387</v>
      </c>
      <c r="I60" s="132" t="s">
        <v>191</v>
      </c>
      <c r="J60" s="132" t="s">
        <v>191</v>
      </c>
      <c r="K60" s="132" t="s">
        <v>191</v>
      </c>
      <c r="L60" s="132" t="s">
        <v>191</v>
      </c>
      <c r="M60" s="14"/>
      <c r="N60" s="14"/>
      <c r="O60" s="14"/>
      <c r="P60" s="14"/>
      <c r="Q60" s="22"/>
      <c r="R60" s="22"/>
      <c r="S60" s="22"/>
      <c r="T60" s="22"/>
      <c r="U60" s="40"/>
      <c r="V60" s="22"/>
      <c r="AG60" s="69"/>
      <c r="AK60" s="14"/>
      <c r="AL60" s="110"/>
      <c r="AM60" s="110"/>
      <c r="AN60" s="110"/>
    </row>
    <row r="61" spans="1:40" x14ac:dyDescent="0.25">
      <c r="A61" s="14"/>
      <c r="B61" s="22"/>
      <c r="C61" s="22"/>
      <c r="D61" s="22"/>
      <c r="E61" s="22"/>
      <c r="F61" s="22"/>
      <c r="G61" s="39"/>
      <c r="H61" s="159">
        <v>42388</v>
      </c>
      <c r="I61" s="132">
        <v>0.88</v>
      </c>
      <c r="J61" s="132">
        <v>1.49</v>
      </c>
      <c r="K61" s="132">
        <v>2.06</v>
      </c>
      <c r="L61" s="132">
        <v>2.82</v>
      </c>
      <c r="M61" s="14"/>
      <c r="N61" s="14"/>
      <c r="O61" s="14"/>
      <c r="P61" s="14"/>
      <c r="Q61" s="22"/>
      <c r="R61" s="22"/>
      <c r="S61" s="22"/>
      <c r="T61" s="22"/>
      <c r="U61" s="40"/>
      <c r="V61" s="22"/>
      <c r="AG61" s="69"/>
      <c r="AK61" s="14"/>
      <c r="AL61" s="110"/>
      <c r="AM61" s="110"/>
      <c r="AN61" s="110"/>
    </row>
    <row r="62" spans="1:40" x14ac:dyDescent="0.25">
      <c r="A62" s="14"/>
      <c r="B62" s="22"/>
      <c r="C62" s="22"/>
      <c r="D62" s="22"/>
      <c r="E62" s="22"/>
      <c r="F62" s="22"/>
      <c r="G62" s="39"/>
      <c r="H62" s="159">
        <v>42389</v>
      </c>
      <c r="I62" s="132">
        <v>0.85</v>
      </c>
      <c r="J62" s="132">
        <v>1.44</v>
      </c>
      <c r="K62" s="132">
        <v>2.0099999999999998</v>
      </c>
      <c r="L62" s="132">
        <v>2.77</v>
      </c>
      <c r="M62" s="14"/>
      <c r="N62" s="14"/>
      <c r="O62" s="14"/>
      <c r="P62" s="14"/>
      <c r="Q62" s="22"/>
      <c r="R62" s="22"/>
      <c r="S62" s="22"/>
      <c r="T62" s="22"/>
      <c r="U62" s="40"/>
      <c r="V62" s="22"/>
      <c r="AG62" s="69"/>
      <c r="AK62" s="14"/>
      <c r="AL62" s="110"/>
      <c r="AM62" s="110"/>
      <c r="AN62" s="110"/>
    </row>
    <row r="63" spans="1:40" x14ac:dyDescent="0.25">
      <c r="A63" s="14"/>
      <c r="B63" s="22"/>
      <c r="C63" s="22"/>
      <c r="D63" s="22"/>
      <c r="E63" s="22"/>
      <c r="F63" s="22"/>
      <c r="G63" s="39"/>
      <c r="H63" s="159">
        <v>42390</v>
      </c>
      <c r="I63" s="132">
        <v>0.84</v>
      </c>
      <c r="J63" s="132">
        <v>1.44</v>
      </c>
      <c r="K63" s="132">
        <v>2.02</v>
      </c>
      <c r="L63" s="132">
        <v>2.79</v>
      </c>
      <c r="M63" s="14"/>
      <c r="N63" s="14"/>
      <c r="O63" s="14"/>
      <c r="P63" s="14"/>
      <c r="Q63" s="22"/>
      <c r="R63" s="22"/>
      <c r="S63" s="22"/>
      <c r="T63" s="22"/>
      <c r="U63" s="40"/>
      <c r="V63" s="22"/>
      <c r="AG63" s="69"/>
      <c r="AK63" s="14"/>
      <c r="AL63" s="110"/>
      <c r="AM63" s="110"/>
      <c r="AN63" s="110"/>
    </row>
    <row r="64" spans="1:40" x14ac:dyDescent="0.25">
      <c r="A64" s="14"/>
      <c r="B64" s="22"/>
      <c r="C64" s="22"/>
      <c r="D64" s="22"/>
      <c r="E64" s="22"/>
      <c r="F64" s="22"/>
      <c r="G64" s="39"/>
      <c r="H64" s="159">
        <v>42391</v>
      </c>
      <c r="I64" s="132">
        <v>0.88</v>
      </c>
      <c r="J64" s="132">
        <v>1.49</v>
      </c>
      <c r="K64" s="132">
        <v>2.0699999999999998</v>
      </c>
      <c r="L64" s="132">
        <v>2.83</v>
      </c>
      <c r="M64" s="14"/>
      <c r="N64" s="14"/>
      <c r="O64" s="14"/>
      <c r="P64" s="14"/>
      <c r="Q64" s="22"/>
      <c r="R64" s="22"/>
      <c r="S64" s="22"/>
      <c r="T64" s="22"/>
      <c r="U64" s="40"/>
      <c r="V64" s="22"/>
      <c r="AG64" s="69"/>
      <c r="AK64" s="14"/>
      <c r="AL64" s="110"/>
      <c r="AM64" s="110"/>
      <c r="AN64" s="110"/>
    </row>
    <row r="65" spans="1:40" x14ac:dyDescent="0.25">
      <c r="A65" s="14"/>
      <c r="B65" s="22"/>
      <c r="C65" s="22"/>
      <c r="D65" s="22"/>
      <c r="E65" s="22"/>
      <c r="F65" s="22"/>
      <c r="G65" s="39"/>
      <c r="H65" s="159">
        <v>42394</v>
      </c>
      <c r="I65" s="132">
        <v>0.88</v>
      </c>
      <c r="J65" s="132">
        <v>1.47</v>
      </c>
      <c r="K65" s="132">
        <v>2.0299999999999998</v>
      </c>
      <c r="L65" s="132">
        <v>2.8</v>
      </c>
      <c r="M65" s="14"/>
      <c r="N65" s="14"/>
      <c r="O65" s="14"/>
      <c r="P65" s="14"/>
      <c r="Q65" s="22"/>
      <c r="R65" s="22"/>
      <c r="S65" s="22"/>
      <c r="T65" s="22"/>
      <c r="U65" s="40"/>
      <c r="V65" s="22"/>
      <c r="AG65" s="69"/>
      <c r="AK65" s="14"/>
      <c r="AL65" s="110"/>
      <c r="AM65" s="110"/>
      <c r="AN65" s="110"/>
    </row>
    <row r="66" spans="1:40" x14ac:dyDescent="0.25">
      <c r="A66" s="14"/>
      <c r="B66" s="22"/>
      <c r="C66" s="22"/>
      <c r="D66" s="22"/>
      <c r="E66" s="22"/>
      <c r="F66" s="22"/>
      <c r="G66" s="39"/>
      <c r="H66" s="159">
        <v>42395</v>
      </c>
      <c r="I66" s="132">
        <v>0.85</v>
      </c>
      <c r="J66" s="132">
        <v>1.45</v>
      </c>
      <c r="K66" s="132">
        <v>2.0099999999999998</v>
      </c>
      <c r="L66" s="132">
        <v>2.79</v>
      </c>
      <c r="M66" s="14"/>
      <c r="N66" s="14"/>
      <c r="O66" s="14"/>
      <c r="P66" s="14"/>
      <c r="Q66" s="22"/>
      <c r="R66" s="22"/>
      <c r="S66" s="22"/>
      <c r="T66" s="22"/>
      <c r="U66" s="40"/>
      <c r="V66" s="22"/>
      <c r="AG66" s="69"/>
      <c r="AK66" s="14"/>
      <c r="AL66" s="110"/>
      <c r="AM66" s="110"/>
      <c r="AN66" s="110"/>
    </row>
    <row r="67" spans="1:40" x14ac:dyDescent="0.25">
      <c r="A67" s="14"/>
      <c r="B67" s="22"/>
      <c r="C67" s="22"/>
      <c r="D67" s="22"/>
      <c r="E67" s="22"/>
      <c r="F67" s="22"/>
      <c r="G67" s="39"/>
      <c r="H67" s="159">
        <v>42396</v>
      </c>
      <c r="I67" s="132">
        <v>0.84</v>
      </c>
      <c r="J67" s="132">
        <v>1.43</v>
      </c>
      <c r="K67" s="132">
        <v>2.02</v>
      </c>
      <c r="L67" s="132">
        <v>2.8</v>
      </c>
      <c r="M67" s="14"/>
      <c r="N67" s="14"/>
      <c r="O67" s="14"/>
      <c r="P67" s="14"/>
      <c r="Q67" s="22"/>
      <c r="R67" s="22"/>
      <c r="S67" s="22"/>
      <c r="T67" s="22"/>
      <c r="U67" s="40"/>
      <c r="V67" s="22"/>
      <c r="AG67" s="69"/>
      <c r="AK67" s="14"/>
      <c r="AL67" s="110"/>
      <c r="AM67" s="110"/>
      <c r="AN67" s="110"/>
    </row>
    <row r="68" spans="1:40" x14ac:dyDescent="0.25">
      <c r="A68" s="14"/>
      <c r="B68" s="22"/>
      <c r="C68" s="22"/>
      <c r="D68" s="22"/>
      <c r="E68" s="22"/>
      <c r="F68" s="22"/>
      <c r="G68" s="39"/>
      <c r="H68" s="159">
        <v>42397</v>
      </c>
      <c r="I68" s="132">
        <v>0.83</v>
      </c>
      <c r="J68" s="132">
        <v>1.4</v>
      </c>
      <c r="K68" s="132">
        <v>2</v>
      </c>
      <c r="L68" s="132">
        <v>2.79</v>
      </c>
      <c r="M68" s="14"/>
      <c r="N68" s="14"/>
      <c r="O68" s="14"/>
      <c r="P68" s="14"/>
      <c r="Q68" s="22"/>
      <c r="R68" s="22"/>
      <c r="S68" s="22"/>
      <c r="T68" s="22"/>
      <c r="U68" s="40"/>
      <c r="V68" s="22"/>
      <c r="AG68" s="69"/>
      <c r="AK68" s="14"/>
      <c r="AL68" s="110"/>
      <c r="AM68" s="110"/>
      <c r="AN68" s="110"/>
    </row>
    <row r="69" spans="1:40" x14ac:dyDescent="0.25">
      <c r="A69" s="14"/>
      <c r="B69" s="22"/>
      <c r="C69" s="22"/>
      <c r="D69" s="22"/>
      <c r="E69" s="22"/>
      <c r="F69" s="22"/>
      <c r="G69" s="39"/>
      <c r="H69" s="159">
        <v>42398</v>
      </c>
      <c r="I69" s="132">
        <v>0.76</v>
      </c>
      <c r="J69" s="132">
        <v>1.33</v>
      </c>
      <c r="K69" s="132">
        <v>1.94</v>
      </c>
      <c r="L69" s="132">
        <v>2.75</v>
      </c>
      <c r="M69" s="14"/>
      <c r="N69" s="14"/>
      <c r="O69" s="14"/>
      <c r="P69" s="14"/>
      <c r="Q69" s="22"/>
      <c r="R69" s="22"/>
      <c r="S69" s="22"/>
      <c r="T69" s="22"/>
      <c r="U69" s="40"/>
      <c r="V69" s="22"/>
      <c r="AG69" s="69"/>
      <c r="AK69" s="14"/>
      <c r="AL69" s="110"/>
      <c r="AM69" s="110"/>
      <c r="AN69" s="110"/>
    </row>
    <row r="70" spans="1:40" x14ac:dyDescent="0.25">
      <c r="A70" s="14"/>
      <c r="B70" s="22"/>
      <c r="C70" s="22"/>
      <c r="D70" s="22"/>
      <c r="E70" s="22"/>
      <c r="F70" s="22"/>
      <c r="G70" s="39"/>
      <c r="H70" s="159">
        <v>42401</v>
      </c>
      <c r="I70" s="132">
        <v>0.81</v>
      </c>
      <c r="J70" s="132">
        <v>1.38</v>
      </c>
      <c r="K70" s="132">
        <v>1.97</v>
      </c>
      <c r="L70" s="132">
        <v>2.77</v>
      </c>
      <c r="M70" s="14"/>
      <c r="N70" s="14"/>
      <c r="O70" s="14"/>
      <c r="P70" s="14"/>
      <c r="Q70" s="22"/>
      <c r="R70" s="22"/>
      <c r="S70" s="22"/>
      <c r="T70" s="22"/>
      <c r="U70" s="40"/>
      <c r="V70" s="22"/>
      <c r="AG70" s="69"/>
      <c r="AK70" s="14"/>
      <c r="AL70" s="110"/>
      <c r="AM70" s="110"/>
      <c r="AN70" s="110"/>
    </row>
    <row r="71" spans="1:40" x14ac:dyDescent="0.25">
      <c r="A71" s="14"/>
      <c r="B71" s="22"/>
      <c r="C71" s="22"/>
      <c r="D71" s="22"/>
      <c r="E71" s="22"/>
      <c r="F71" s="22"/>
      <c r="G71" s="39"/>
      <c r="H71" s="159">
        <v>42402</v>
      </c>
      <c r="I71" s="132">
        <v>0.75</v>
      </c>
      <c r="J71" s="132">
        <v>1.28</v>
      </c>
      <c r="K71" s="132">
        <v>1.87</v>
      </c>
      <c r="L71" s="132">
        <v>2.67</v>
      </c>
      <c r="M71" s="14"/>
      <c r="N71" s="14"/>
      <c r="O71" s="14"/>
      <c r="P71" s="14"/>
      <c r="Q71" s="22"/>
      <c r="R71" s="22"/>
      <c r="S71" s="22"/>
      <c r="T71" s="22"/>
      <c r="U71" s="40"/>
      <c r="V71" s="22"/>
      <c r="AG71" s="69"/>
      <c r="AK71" s="14"/>
      <c r="AL71" s="110"/>
      <c r="AM71" s="110"/>
      <c r="AN71" s="110"/>
    </row>
    <row r="72" spans="1:40" x14ac:dyDescent="0.25">
      <c r="A72" s="14"/>
      <c r="B72" s="22"/>
      <c r="C72" s="22"/>
      <c r="D72" s="22"/>
      <c r="E72" s="22"/>
      <c r="F72" s="22"/>
      <c r="G72" s="39"/>
      <c r="H72" s="159">
        <v>42403</v>
      </c>
      <c r="I72" s="132">
        <v>0.72</v>
      </c>
      <c r="J72" s="132">
        <v>1.27</v>
      </c>
      <c r="K72" s="132">
        <v>1.88</v>
      </c>
      <c r="L72" s="132">
        <v>2.7</v>
      </c>
      <c r="M72" s="14"/>
      <c r="N72" s="14"/>
      <c r="O72" s="14"/>
      <c r="P72" s="14"/>
      <c r="Q72" s="22"/>
      <c r="R72" s="22"/>
      <c r="S72" s="22"/>
      <c r="T72" s="22"/>
      <c r="U72" s="40"/>
      <c r="V72" s="22"/>
      <c r="AG72" s="69"/>
      <c r="AK72" s="14"/>
      <c r="AL72" s="110"/>
      <c r="AM72" s="110"/>
      <c r="AN72" s="110"/>
    </row>
    <row r="73" spans="1:40" x14ac:dyDescent="0.25">
      <c r="A73" s="14"/>
      <c r="B73" s="22"/>
      <c r="C73" s="22"/>
      <c r="D73" s="22"/>
      <c r="E73" s="22"/>
      <c r="F73" s="22"/>
      <c r="G73" s="39"/>
      <c r="H73" s="159">
        <v>42404</v>
      </c>
      <c r="I73" s="132">
        <v>0.7</v>
      </c>
      <c r="J73" s="132">
        <v>1.25</v>
      </c>
      <c r="K73" s="132">
        <v>1.87</v>
      </c>
      <c r="L73" s="132">
        <v>2.7</v>
      </c>
      <c r="M73" s="14"/>
      <c r="N73" s="14"/>
      <c r="O73" s="14"/>
      <c r="P73" s="14"/>
      <c r="Q73" s="22"/>
      <c r="R73" s="22"/>
      <c r="S73" s="22"/>
      <c r="T73" s="22"/>
      <c r="U73" s="40"/>
      <c r="V73" s="22"/>
      <c r="AG73" s="69"/>
      <c r="AK73" s="14"/>
      <c r="AL73" s="110"/>
      <c r="AM73" s="110"/>
      <c r="AN73" s="110"/>
    </row>
    <row r="74" spans="1:40" x14ac:dyDescent="0.25">
      <c r="A74" s="14"/>
      <c r="B74" s="22"/>
      <c r="C74" s="22"/>
      <c r="D74" s="22"/>
      <c r="E74" s="22"/>
      <c r="F74" s="22"/>
      <c r="G74" s="39"/>
      <c r="H74" s="159">
        <v>42405</v>
      </c>
      <c r="I74" s="132">
        <v>0.74</v>
      </c>
      <c r="J74" s="132">
        <v>1.25</v>
      </c>
      <c r="K74" s="132">
        <v>1.86</v>
      </c>
      <c r="L74" s="132">
        <v>2.68</v>
      </c>
      <c r="M74" s="14"/>
      <c r="N74" s="14"/>
      <c r="O74" s="14"/>
      <c r="P74" s="14"/>
      <c r="Q74" s="22"/>
      <c r="R74" s="22"/>
      <c r="S74" s="22"/>
      <c r="T74" s="22"/>
      <c r="U74" s="40"/>
      <c r="V74" s="22"/>
      <c r="AG74" s="69"/>
      <c r="AK74" s="14"/>
      <c r="AL74" s="110"/>
      <c r="AM74" s="110"/>
      <c r="AN74" s="110"/>
    </row>
    <row r="75" spans="1:40" x14ac:dyDescent="0.25">
      <c r="A75" s="14"/>
      <c r="B75" s="22"/>
      <c r="C75" s="22"/>
      <c r="D75" s="22"/>
      <c r="E75" s="22"/>
      <c r="F75" s="22"/>
      <c r="G75" s="39"/>
      <c r="H75" s="159">
        <v>42408</v>
      </c>
      <c r="I75" s="132">
        <v>0.66</v>
      </c>
      <c r="J75" s="132">
        <v>1.1599999999999999</v>
      </c>
      <c r="K75" s="132">
        <v>1.75</v>
      </c>
      <c r="L75" s="132">
        <v>2.56</v>
      </c>
      <c r="M75" s="14"/>
      <c r="N75" s="14"/>
      <c r="O75" s="14"/>
      <c r="P75" s="14"/>
      <c r="Q75" s="22"/>
      <c r="R75" s="22"/>
      <c r="S75" s="22"/>
      <c r="T75" s="22"/>
      <c r="U75" s="40"/>
      <c r="V75" s="22"/>
      <c r="AG75" s="69"/>
      <c r="AK75" s="14"/>
      <c r="AL75" s="110"/>
      <c r="AM75" s="110"/>
      <c r="AN75" s="110"/>
    </row>
    <row r="76" spans="1:40" x14ac:dyDescent="0.25">
      <c r="A76" s="14"/>
      <c r="B76" s="22"/>
      <c r="C76" s="22"/>
      <c r="D76" s="22"/>
      <c r="E76" s="22"/>
      <c r="F76" s="22"/>
      <c r="G76" s="39"/>
      <c r="H76" s="159">
        <v>42409</v>
      </c>
      <c r="I76" s="132">
        <v>0.69</v>
      </c>
      <c r="J76" s="132">
        <v>1.1499999999999999</v>
      </c>
      <c r="K76" s="132">
        <v>1.74</v>
      </c>
      <c r="L76" s="132">
        <v>2.5499999999999998</v>
      </c>
      <c r="M76" s="14"/>
      <c r="N76" s="14"/>
      <c r="O76" s="14"/>
      <c r="P76" s="14"/>
      <c r="Q76" s="22"/>
      <c r="R76" s="22"/>
      <c r="S76" s="22"/>
      <c r="T76" s="22"/>
      <c r="U76" s="40"/>
      <c r="V76" s="22"/>
      <c r="AG76" s="69"/>
      <c r="AK76" s="14"/>
      <c r="AL76" s="110"/>
      <c r="AM76" s="110"/>
      <c r="AN76" s="110"/>
    </row>
    <row r="77" spans="1:40" x14ac:dyDescent="0.25">
      <c r="A77" s="14"/>
      <c r="B77" s="22"/>
      <c r="C77" s="22"/>
      <c r="D77" s="22"/>
      <c r="E77" s="22"/>
      <c r="F77" s="22"/>
      <c r="G77" s="39"/>
      <c r="H77" s="159">
        <v>42410</v>
      </c>
      <c r="I77" s="132">
        <v>0.71</v>
      </c>
      <c r="J77" s="132">
        <v>1.1499999999999999</v>
      </c>
      <c r="K77" s="132">
        <v>1.71</v>
      </c>
      <c r="L77" s="132">
        <v>2.5299999999999998</v>
      </c>
      <c r="M77" s="14"/>
      <c r="N77" s="14"/>
      <c r="O77" s="14"/>
      <c r="P77" s="14"/>
      <c r="Q77" s="22"/>
      <c r="R77" s="22"/>
      <c r="S77" s="22"/>
      <c r="T77" s="22"/>
      <c r="U77" s="40"/>
      <c r="V77" s="22"/>
      <c r="AG77" s="69"/>
      <c r="AK77" s="14"/>
      <c r="AL77" s="110"/>
      <c r="AM77" s="110"/>
      <c r="AN77" s="110"/>
    </row>
    <row r="78" spans="1:40" x14ac:dyDescent="0.25">
      <c r="A78" s="14"/>
      <c r="B78" s="22"/>
      <c r="C78" s="22"/>
      <c r="D78" s="22"/>
      <c r="E78" s="22"/>
      <c r="F78" s="22"/>
      <c r="G78" s="39"/>
      <c r="H78" s="159">
        <v>42411</v>
      </c>
      <c r="I78" s="132">
        <v>0.64</v>
      </c>
      <c r="J78" s="132">
        <v>1.1100000000000001</v>
      </c>
      <c r="K78" s="132">
        <v>1.63</v>
      </c>
      <c r="L78" s="132">
        <v>2.5</v>
      </c>
      <c r="M78" s="14"/>
      <c r="N78" s="14"/>
      <c r="O78" s="14"/>
      <c r="P78" s="14"/>
      <c r="Q78" s="22"/>
      <c r="R78" s="22"/>
      <c r="S78" s="22"/>
      <c r="T78" s="22"/>
      <c r="U78" s="40"/>
      <c r="V78" s="22"/>
      <c r="AG78" s="69"/>
      <c r="AK78" s="14"/>
      <c r="AL78" s="110"/>
      <c r="AM78" s="110"/>
      <c r="AN78" s="110"/>
    </row>
    <row r="79" spans="1:40" x14ac:dyDescent="0.25">
      <c r="A79" s="14"/>
      <c r="B79" s="22"/>
      <c r="C79" s="22"/>
      <c r="D79" s="22"/>
      <c r="E79" s="22"/>
      <c r="F79" s="22"/>
      <c r="G79" s="39"/>
      <c r="H79" s="159">
        <v>42412</v>
      </c>
      <c r="I79" s="132">
        <v>0.71</v>
      </c>
      <c r="J79" s="132">
        <v>1.2</v>
      </c>
      <c r="K79" s="132">
        <v>1.74</v>
      </c>
      <c r="L79" s="132">
        <v>2.6</v>
      </c>
      <c r="M79" s="14"/>
      <c r="N79" s="14"/>
      <c r="O79" s="14"/>
      <c r="P79" s="14"/>
      <c r="Q79" s="22"/>
      <c r="R79" s="22"/>
      <c r="S79" s="22"/>
      <c r="T79" s="22"/>
      <c r="U79" s="40"/>
      <c r="V79" s="22"/>
      <c r="AG79" s="69"/>
      <c r="AK79" s="14"/>
      <c r="AL79" s="110"/>
      <c r="AM79" s="110"/>
      <c r="AN79" s="110"/>
    </row>
    <row r="80" spans="1:40" x14ac:dyDescent="0.25">
      <c r="A80" s="14"/>
      <c r="B80" s="22"/>
      <c r="C80" s="22"/>
      <c r="D80" s="22"/>
      <c r="E80" s="22"/>
      <c r="F80" s="22"/>
      <c r="G80" s="39"/>
      <c r="H80" s="159">
        <v>42415</v>
      </c>
      <c r="I80" s="132" t="s">
        <v>191</v>
      </c>
      <c r="J80" s="132" t="s">
        <v>191</v>
      </c>
      <c r="K80" s="132" t="s">
        <v>191</v>
      </c>
      <c r="L80" s="132" t="s">
        <v>191</v>
      </c>
      <c r="M80" s="14"/>
      <c r="N80" s="14"/>
      <c r="O80" s="14"/>
      <c r="P80" s="14"/>
      <c r="Q80" s="22"/>
      <c r="R80" s="22"/>
      <c r="S80" s="22"/>
      <c r="T80" s="22"/>
      <c r="U80" s="40"/>
      <c r="V80" s="22"/>
      <c r="AG80" s="69"/>
      <c r="AK80" s="14"/>
      <c r="AL80" s="110"/>
      <c r="AM80" s="110"/>
      <c r="AN80" s="110"/>
    </row>
    <row r="81" spans="1:40" x14ac:dyDescent="0.25">
      <c r="A81" s="14"/>
      <c r="B81" s="22"/>
      <c r="C81" s="22"/>
      <c r="D81" s="22"/>
      <c r="E81" s="22"/>
      <c r="F81" s="22"/>
      <c r="G81" s="39"/>
      <c r="H81" s="159">
        <v>42416</v>
      </c>
      <c r="I81" s="132">
        <v>0.74</v>
      </c>
      <c r="J81" s="132">
        <v>1.23</v>
      </c>
      <c r="K81" s="132">
        <v>1.78</v>
      </c>
      <c r="L81" s="132">
        <v>2.64</v>
      </c>
      <c r="M81" s="14"/>
      <c r="N81" s="14"/>
      <c r="O81" s="14"/>
      <c r="P81" s="14"/>
      <c r="Q81" s="22"/>
      <c r="R81" s="22"/>
      <c r="S81" s="22"/>
      <c r="T81" s="22"/>
      <c r="U81" s="40"/>
      <c r="V81" s="22"/>
      <c r="AG81" s="69"/>
      <c r="AK81" s="14"/>
      <c r="AL81" s="110"/>
      <c r="AM81" s="110"/>
      <c r="AN81" s="110"/>
    </row>
    <row r="82" spans="1:40" x14ac:dyDescent="0.25">
      <c r="A82" s="14"/>
      <c r="B82" s="22"/>
      <c r="C82" s="22"/>
      <c r="D82" s="22"/>
      <c r="E82" s="22"/>
      <c r="F82" s="22"/>
      <c r="G82" s="39"/>
      <c r="H82" s="159">
        <v>42417</v>
      </c>
      <c r="I82" s="132">
        <v>0.74</v>
      </c>
      <c r="J82" s="132">
        <v>1.26</v>
      </c>
      <c r="K82" s="132">
        <v>1.81</v>
      </c>
      <c r="L82" s="132">
        <v>2.68</v>
      </c>
      <c r="M82" s="14"/>
      <c r="N82" s="14"/>
      <c r="O82" s="14"/>
      <c r="P82" s="14"/>
      <c r="Q82" s="22"/>
      <c r="R82" s="22"/>
      <c r="S82" s="22"/>
      <c r="T82" s="22"/>
      <c r="U82" s="40"/>
      <c r="V82" s="22"/>
      <c r="AG82" s="69"/>
      <c r="AK82" s="14"/>
      <c r="AL82" s="110"/>
      <c r="AM82" s="110"/>
      <c r="AN82" s="110"/>
    </row>
    <row r="83" spans="1:40" x14ac:dyDescent="0.25">
      <c r="A83" s="14"/>
      <c r="B83" s="22"/>
      <c r="C83" s="22"/>
      <c r="D83" s="22"/>
      <c r="E83" s="22"/>
      <c r="F83" s="22"/>
      <c r="G83" s="39"/>
      <c r="H83" s="159">
        <v>42418</v>
      </c>
      <c r="I83" s="132">
        <v>0.71</v>
      </c>
      <c r="J83" s="132">
        <v>1.21</v>
      </c>
      <c r="K83" s="132">
        <v>1.75</v>
      </c>
      <c r="L83" s="132">
        <v>2.62</v>
      </c>
      <c r="M83" s="14"/>
      <c r="N83" s="14"/>
      <c r="O83" s="14"/>
      <c r="P83" s="14"/>
      <c r="Q83" s="22"/>
      <c r="R83" s="22"/>
      <c r="S83" s="22"/>
      <c r="T83" s="22"/>
      <c r="U83" s="40"/>
      <c r="V83" s="22"/>
      <c r="AG83" s="69"/>
      <c r="AK83" s="14"/>
      <c r="AL83" s="110"/>
      <c r="AM83" s="110"/>
      <c r="AN83" s="110"/>
    </row>
    <row r="84" spans="1:40" x14ac:dyDescent="0.25">
      <c r="A84" s="14"/>
      <c r="B84" s="22"/>
      <c r="C84" s="22"/>
      <c r="D84" s="22"/>
      <c r="E84" s="22"/>
      <c r="F84" s="22"/>
      <c r="G84" s="39"/>
      <c r="H84" s="159">
        <v>42419</v>
      </c>
      <c r="I84" s="132">
        <v>0.76</v>
      </c>
      <c r="J84" s="132">
        <v>1.24</v>
      </c>
      <c r="K84" s="132">
        <v>1.76</v>
      </c>
      <c r="L84" s="132">
        <v>2.61</v>
      </c>
      <c r="M84" s="14"/>
      <c r="N84" s="14"/>
      <c r="O84" s="14"/>
      <c r="P84" s="14"/>
      <c r="Q84" s="22"/>
      <c r="R84" s="22"/>
      <c r="S84" s="22"/>
      <c r="T84" s="22"/>
      <c r="U84" s="40"/>
      <c r="V84" s="22"/>
      <c r="AG84" s="69"/>
      <c r="AK84" s="14"/>
      <c r="AL84" s="110"/>
      <c r="AM84" s="110"/>
      <c r="AN84" s="110"/>
    </row>
    <row r="85" spans="1:40" x14ac:dyDescent="0.25">
      <c r="A85" s="14"/>
      <c r="B85" s="22"/>
      <c r="C85" s="22"/>
      <c r="D85" s="22"/>
      <c r="E85" s="22"/>
      <c r="F85" s="22"/>
      <c r="G85" s="39"/>
      <c r="H85" s="159">
        <v>42422</v>
      </c>
      <c r="I85" s="132">
        <v>0.78</v>
      </c>
      <c r="J85" s="132">
        <v>1.25</v>
      </c>
      <c r="K85" s="132">
        <v>1.77</v>
      </c>
      <c r="L85" s="132">
        <v>2.62</v>
      </c>
      <c r="M85" s="14"/>
      <c r="N85" s="14"/>
      <c r="O85" s="14"/>
      <c r="P85" s="14"/>
      <c r="Q85" s="22"/>
      <c r="R85" s="22"/>
      <c r="S85" s="22"/>
      <c r="T85" s="22"/>
      <c r="U85" s="40"/>
      <c r="V85" s="22"/>
      <c r="AG85" s="69"/>
      <c r="AK85" s="14"/>
      <c r="AL85" s="110"/>
      <c r="AM85" s="110"/>
      <c r="AN85" s="110"/>
    </row>
    <row r="86" spans="1:40" x14ac:dyDescent="0.25">
      <c r="A86" s="14"/>
      <c r="B86" s="22"/>
      <c r="C86" s="22"/>
      <c r="D86" s="22"/>
      <c r="E86" s="22"/>
      <c r="F86" s="22"/>
      <c r="G86" s="39"/>
      <c r="H86" s="159">
        <v>42423</v>
      </c>
      <c r="I86" s="132">
        <v>0.76</v>
      </c>
      <c r="J86" s="132">
        <v>1.23</v>
      </c>
      <c r="K86" s="132">
        <v>1.74</v>
      </c>
      <c r="L86" s="132">
        <v>2.6</v>
      </c>
      <c r="M86" s="14"/>
      <c r="N86" s="14"/>
      <c r="O86" s="14"/>
      <c r="P86" s="14"/>
      <c r="Q86" s="22"/>
      <c r="R86" s="22"/>
      <c r="S86" s="22"/>
      <c r="T86" s="22"/>
      <c r="U86" s="40"/>
      <c r="V86" s="22"/>
      <c r="AG86" s="69"/>
      <c r="AK86" s="14"/>
      <c r="AL86" s="110"/>
      <c r="AM86" s="110"/>
      <c r="AN86" s="110"/>
    </row>
    <row r="87" spans="1:40" x14ac:dyDescent="0.25">
      <c r="A87" s="14"/>
      <c r="B87" s="22"/>
      <c r="C87" s="22"/>
      <c r="D87" s="22"/>
      <c r="E87" s="22"/>
      <c r="F87" s="22"/>
      <c r="G87" s="39"/>
      <c r="H87" s="159">
        <v>42424</v>
      </c>
      <c r="I87" s="132">
        <v>0.75</v>
      </c>
      <c r="J87" s="132">
        <v>1.21</v>
      </c>
      <c r="K87" s="132">
        <v>1.75</v>
      </c>
      <c r="L87" s="132">
        <v>2.61</v>
      </c>
      <c r="M87" s="14"/>
      <c r="N87" s="14"/>
      <c r="O87" s="14"/>
      <c r="P87" s="14"/>
      <c r="Q87" s="22"/>
      <c r="R87" s="22"/>
      <c r="S87" s="22"/>
      <c r="T87" s="22"/>
      <c r="U87" s="40"/>
      <c r="V87" s="22"/>
      <c r="AG87" s="69"/>
      <c r="AK87" s="14"/>
      <c r="AL87" s="110"/>
      <c r="AM87" s="110"/>
      <c r="AN87" s="110"/>
    </row>
    <row r="88" spans="1:40" x14ac:dyDescent="0.25">
      <c r="A88" s="14"/>
      <c r="B88" s="22"/>
      <c r="C88" s="22"/>
      <c r="D88" s="22"/>
      <c r="E88" s="22"/>
      <c r="F88" s="22"/>
      <c r="G88" s="39"/>
      <c r="H88" s="159">
        <v>42425</v>
      </c>
      <c r="I88" s="132">
        <v>0.72</v>
      </c>
      <c r="J88" s="132">
        <v>1.1599999999999999</v>
      </c>
      <c r="K88" s="132">
        <v>1.71</v>
      </c>
      <c r="L88" s="132">
        <v>2.58</v>
      </c>
      <c r="M88" s="14"/>
      <c r="N88" s="14"/>
      <c r="O88" s="14"/>
      <c r="P88" s="14"/>
      <c r="Q88" s="22"/>
      <c r="R88" s="22"/>
      <c r="S88" s="22"/>
      <c r="T88" s="22"/>
      <c r="U88" s="40"/>
      <c r="V88" s="22"/>
      <c r="AG88" s="69"/>
      <c r="AK88" s="14"/>
      <c r="AL88" s="110"/>
      <c r="AM88" s="110"/>
      <c r="AN88" s="110"/>
    </row>
    <row r="89" spans="1:40" x14ac:dyDescent="0.25">
      <c r="A89" s="14"/>
      <c r="B89" s="22"/>
      <c r="C89" s="22"/>
      <c r="D89" s="22"/>
      <c r="E89" s="22"/>
      <c r="F89" s="22"/>
      <c r="G89" s="39"/>
      <c r="H89" s="159">
        <v>42426</v>
      </c>
      <c r="I89" s="132">
        <v>0.8</v>
      </c>
      <c r="J89" s="132">
        <v>1.23</v>
      </c>
      <c r="K89" s="132">
        <v>1.76</v>
      </c>
      <c r="L89" s="132">
        <v>2.63</v>
      </c>
      <c r="M89" s="14"/>
      <c r="N89" s="14"/>
      <c r="O89" s="14"/>
      <c r="P89" s="14"/>
      <c r="Q89" s="22"/>
      <c r="R89" s="22"/>
      <c r="S89" s="22"/>
      <c r="T89" s="22"/>
      <c r="U89" s="40"/>
      <c r="V89" s="22"/>
      <c r="AG89" s="69"/>
      <c r="AK89" s="14"/>
      <c r="AL89" s="110"/>
      <c r="AM89" s="110"/>
      <c r="AN89" s="110"/>
    </row>
    <row r="90" spans="1:40" x14ac:dyDescent="0.25">
      <c r="A90" s="14"/>
      <c r="B90" s="22"/>
      <c r="C90" s="22"/>
      <c r="D90" s="22"/>
      <c r="E90" s="22"/>
      <c r="F90" s="22"/>
      <c r="G90" s="39"/>
      <c r="H90" s="159">
        <v>42429</v>
      </c>
      <c r="I90" s="132">
        <v>0.78</v>
      </c>
      <c r="J90" s="132">
        <v>1.22</v>
      </c>
      <c r="K90" s="132">
        <v>1.74</v>
      </c>
      <c r="L90" s="132">
        <v>2.61</v>
      </c>
      <c r="M90" s="14"/>
      <c r="N90" s="14"/>
      <c r="O90" s="14"/>
      <c r="P90" s="14"/>
      <c r="Q90" s="22"/>
      <c r="R90" s="22"/>
      <c r="S90" s="22"/>
      <c r="T90" s="22"/>
      <c r="U90" s="40"/>
      <c r="V90" s="22"/>
      <c r="AG90" s="69"/>
      <c r="AK90" s="14"/>
      <c r="AL90" s="110"/>
      <c r="AM90" s="110"/>
      <c r="AN90" s="110"/>
    </row>
    <row r="91" spans="1:40" x14ac:dyDescent="0.25">
      <c r="A91" s="14"/>
      <c r="B91" s="22"/>
      <c r="C91" s="22"/>
      <c r="D91" s="22"/>
      <c r="E91" s="22"/>
      <c r="F91" s="22"/>
      <c r="G91" s="39"/>
      <c r="H91" s="159">
        <v>42430</v>
      </c>
      <c r="I91" s="132">
        <v>0.85</v>
      </c>
      <c r="J91" s="132">
        <v>1.31</v>
      </c>
      <c r="K91" s="132">
        <v>1.83</v>
      </c>
      <c r="L91" s="132">
        <v>2.7</v>
      </c>
      <c r="M91" s="14"/>
      <c r="N91" s="14"/>
      <c r="O91" s="14"/>
      <c r="P91" s="14"/>
      <c r="Q91" s="22"/>
      <c r="R91" s="22"/>
      <c r="S91" s="22"/>
      <c r="T91" s="22"/>
      <c r="U91" s="40"/>
      <c r="V91" s="22"/>
      <c r="AG91" s="69"/>
      <c r="AK91" s="14"/>
      <c r="AL91" s="110"/>
      <c r="AM91" s="110"/>
      <c r="AN91" s="110"/>
    </row>
    <row r="92" spans="1:40" x14ac:dyDescent="0.25">
      <c r="A92" s="14"/>
      <c r="B92" s="22"/>
      <c r="C92" s="22"/>
      <c r="D92" s="22"/>
      <c r="E92" s="22"/>
      <c r="F92" s="22"/>
      <c r="G92" s="39"/>
      <c r="H92" s="159">
        <v>42431</v>
      </c>
      <c r="I92" s="132">
        <v>0.85</v>
      </c>
      <c r="J92" s="132">
        <v>1.34</v>
      </c>
      <c r="K92" s="132">
        <v>1.84</v>
      </c>
      <c r="L92" s="132">
        <v>2.69</v>
      </c>
      <c r="M92" s="14"/>
      <c r="N92" s="14"/>
      <c r="O92" s="14"/>
      <c r="P92" s="14"/>
      <c r="Q92" s="22"/>
      <c r="R92" s="22"/>
      <c r="S92" s="22"/>
      <c r="T92" s="22"/>
      <c r="U92" s="40"/>
      <c r="V92" s="22"/>
      <c r="AG92" s="69"/>
      <c r="AK92" s="14"/>
      <c r="AL92" s="110"/>
      <c r="AM92" s="110"/>
      <c r="AN92" s="110"/>
    </row>
    <row r="93" spans="1:40" x14ac:dyDescent="0.25">
      <c r="A93" s="14"/>
      <c r="B93" s="22"/>
      <c r="C93" s="22"/>
      <c r="D93" s="22"/>
      <c r="E93" s="22"/>
      <c r="F93" s="22"/>
      <c r="G93" s="39"/>
      <c r="H93" s="159">
        <v>42432</v>
      </c>
      <c r="I93" s="132">
        <v>0.85</v>
      </c>
      <c r="J93" s="132">
        <v>1.33</v>
      </c>
      <c r="K93" s="132">
        <v>1.83</v>
      </c>
      <c r="L93" s="132">
        <v>2.65</v>
      </c>
      <c r="M93" s="14"/>
      <c r="N93" s="14"/>
      <c r="O93" s="14"/>
      <c r="P93" s="14"/>
      <c r="Q93" s="22"/>
      <c r="R93" s="22"/>
      <c r="S93" s="22"/>
      <c r="T93" s="22"/>
      <c r="U93" s="40"/>
      <c r="V93" s="22"/>
      <c r="AG93" s="69"/>
      <c r="AK93" s="14"/>
      <c r="AL93" s="110"/>
      <c r="AM93" s="110"/>
      <c r="AN93" s="110"/>
    </row>
    <row r="94" spans="1:40" x14ac:dyDescent="0.25">
      <c r="A94" s="14"/>
      <c r="B94" s="22"/>
      <c r="C94" s="22"/>
      <c r="D94" s="22"/>
      <c r="E94" s="22"/>
      <c r="F94" s="22"/>
      <c r="G94" s="39"/>
      <c r="H94" s="159">
        <v>42433</v>
      </c>
      <c r="I94" s="132">
        <v>0.88</v>
      </c>
      <c r="J94" s="132">
        <v>1.38</v>
      </c>
      <c r="K94" s="132">
        <v>1.88</v>
      </c>
      <c r="L94" s="132">
        <v>2.7</v>
      </c>
      <c r="M94" s="14"/>
      <c r="N94" s="14"/>
      <c r="O94" s="14"/>
      <c r="P94" s="14"/>
      <c r="Q94" s="22"/>
      <c r="R94" s="22"/>
      <c r="S94" s="22"/>
      <c r="T94" s="22"/>
      <c r="U94" s="40"/>
      <c r="V94" s="22"/>
      <c r="AG94" s="69"/>
      <c r="AK94" s="14"/>
      <c r="AL94" s="110"/>
      <c r="AM94" s="110"/>
      <c r="AN94" s="110"/>
    </row>
    <row r="95" spans="1:40" x14ac:dyDescent="0.25">
      <c r="A95" s="14"/>
      <c r="B95" s="22"/>
      <c r="C95" s="22"/>
      <c r="D95" s="22"/>
      <c r="E95" s="22"/>
      <c r="F95" s="22"/>
      <c r="G95" s="39"/>
      <c r="H95" s="159">
        <v>42436</v>
      </c>
      <c r="I95" s="132">
        <v>0.91</v>
      </c>
      <c r="J95" s="132">
        <v>1.42</v>
      </c>
      <c r="K95" s="132">
        <v>1.91</v>
      </c>
      <c r="L95" s="132">
        <v>2.71</v>
      </c>
      <c r="M95" s="14"/>
      <c r="N95" s="14"/>
      <c r="O95" s="14"/>
      <c r="P95" s="14"/>
      <c r="Q95" s="22"/>
      <c r="R95" s="22"/>
      <c r="S95" s="22"/>
      <c r="T95" s="22"/>
      <c r="U95" s="40"/>
      <c r="V95" s="22"/>
      <c r="AG95" s="69"/>
      <c r="AK95" s="14"/>
      <c r="AL95" s="110"/>
      <c r="AM95" s="110"/>
      <c r="AN95" s="110"/>
    </row>
    <row r="96" spans="1:40" x14ac:dyDescent="0.25">
      <c r="A96" s="14"/>
      <c r="B96" s="22"/>
      <c r="C96" s="22"/>
      <c r="D96" s="22"/>
      <c r="E96" s="22"/>
      <c r="F96" s="22"/>
      <c r="G96" s="39"/>
      <c r="H96" s="159">
        <v>42437</v>
      </c>
      <c r="I96" s="132">
        <v>0.88</v>
      </c>
      <c r="J96" s="132">
        <v>1.34</v>
      </c>
      <c r="K96" s="132">
        <v>1.83</v>
      </c>
      <c r="L96" s="132">
        <v>2.63</v>
      </c>
      <c r="M96" s="14"/>
      <c r="N96" s="14"/>
      <c r="O96" s="14"/>
      <c r="P96" s="14"/>
      <c r="Q96" s="22"/>
      <c r="R96" s="22"/>
      <c r="S96" s="22"/>
      <c r="T96" s="22"/>
      <c r="U96" s="40"/>
      <c r="V96" s="22"/>
      <c r="AG96" s="69"/>
      <c r="AK96" s="14"/>
      <c r="AL96" s="110"/>
      <c r="AM96" s="110"/>
      <c r="AN96" s="110"/>
    </row>
    <row r="97" spans="1:40" x14ac:dyDescent="0.25">
      <c r="A97" s="14"/>
      <c r="B97" s="22"/>
      <c r="C97" s="22"/>
      <c r="D97" s="22"/>
      <c r="E97" s="22"/>
      <c r="F97" s="22"/>
      <c r="G97" s="39"/>
      <c r="H97" s="159">
        <v>42438</v>
      </c>
      <c r="I97" s="132">
        <v>0.9</v>
      </c>
      <c r="J97" s="132">
        <v>1.39</v>
      </c>
      <c r="K97" s="132">
        <v>1.9</v>
      </c>
      <c r="L97" s="132">
        <v>2.68</v>
      </c>
      <c r="M97" s="14"/>
      <c r="N97" s="14"/>
      <c r="O97" s="14"/>
      <c r="P97" s="14"/>
      <c r="Q97" s="22"/>
      <c r="R97" s="22"/>
      <c r="S97" s="22"/>
      <c r="T97" s="22"/>
      <c r="U97" s="40"/>
      <c r="V97" s="22"/>
      <c r="AG97" s="69"/>
      <c r="AK97" s="14"/>
      <c r="AL97" s="110"/>
      <c r="AM97" s="110"/>
      <c r="AN97" s="110"/>
    </row>
    <row r="98" spans="1:40" x14ac:dyDescent="0.25">
      <c r="A98" s="14"/>
      <c r="B98" s="22"/>
      <c r="C98" s="22"/>
      <c r="D98" s="22"/>
      <c r="E98" s="22"/>
      <c r="F98" s="22"/>
      <c r="G98" s="39"/>
      <c r="H98" s="159">
        <v>42439</v>
      </c>
      <c r="I98" s="132">
        <v>0.93</v>
      </c>
      <c r="J98" s="132">
        <v>1.45</v>
      </c>
      <c r="K98" s="132">
        <v>1.93</v>
      </c>
      <c r="L98" s="132">
        <v>2.7</v>
      </c>
      <c r="M98" s="14"/>
      <c r="N98" s="14"/>
      <c r="O98" s="14"/>
      <c r="P98" s="14"/>
      <c r="Q98" s="22"/>
      <c r="R98" s="22"/>
      <c r="S98" s="22"/>
      <c r="T98" s="22"/>
      <c r="U98" s="40"/>
      <c r="V98" s="22"/>
      <c r="AG98" s="69"/>
      <c r="AK98" s="14"/>
      <c r="AL98" s="110"/>
      <c r="AM98" s="110"/>
      <c r="AN98" s="110"/>
    </row>
    <row r="99" spans="1:40" x14ac:dyDescent="0.25">
      <c r="A99" s="14"/>
      <c r="B99" s="22"/>
      <c r="C99" s="22"/>
      <c r="D99" s="22"/>
      <c r="E99" s="22"/>
      <c r="F99" s="22"/>
      <c r="G99" s="39"/>
      <c r="H99" s="159">
        <v>42440</v>
      </c>
      <c r="I99" s="132">
        <v>0.97</v>
      </c>
      <c r="J99" s="132">
        <v>1.49</v>
      </c>
      <c r="K99" s="132">
        <v>1.98</v>
      </c>
      <c r="L99" s="132">
        <v>2.75</v>
      </c>
      <c r="M99" s="14"/>
      <c r="N99" s="14"/>
      <c r="O99" s="14"/>
      <c r="P99" s="14"/>
      <c r="Q99" s="22"/>
      <c r="R99" s="22"/>
      <c r="S99" s="22"/>
      <c r="T99" s="22"/>
      <c r="U99" s="40"/>
      <c r="V99" s="22"/>
      <c r="AG99" s="69"/>
      <c r="AK99" s="14"/>
      <c r="AL99" s="110"/>
      <c r="AM99" s="110"/>
      <c r="AN99" s="110"/>
    </row>
    <row r="100" spans="1:40" x14ac:dyDescent="0.25">
      <c r="A100" s="14"/>
      <c r="B100" s="22"/>
      <c r="C100" s="22"/>
      <c r="D100" s="22"/>
      <c r="E100" s="22"/>
      <c r="F100" s="22"/>
      <c r="G100" s="39"/>
      <c r="H100" s="159">
        <v>42443</v>
      </c>
      <c r="I100" s="132">
        <v>0.97</v>
      </c>
      <c r="J100" s="132">
        <v>1.49</v>
      </c>
      <c r="K100" s="132">
        <v>1.97</v>
      </c>
      <c r="L100" s="132">
        <v>2.74</v>
      </c>
      <c r="M100" s="14"/>
      <c r="N100" s="14"/>
      <c r="O100" s="14"/>
      <c r="P100" s="14"/>
      <c r="Q100" s="22"/>
      <c r="R100" s="22"/>
      <c r="S100" s="22"/>
      <c r="T100" s="22"/>
      <c r="U100" s="40"/>
      <c r="V100" s="22"/>
      <c r="AG100" s="69"/>
      <c r="AK100" s="14"/>
      <c r="AL100" s="110"/>
      <c r="AM100" s="110"/>
      <c r="AN100" s="110"/>
    </row>
    <row r="101" spans="1:40" x14ac:dyDescent="0.25">
      <c r="A101" s="14"/>
      <c r="B101" s="22"/>
      <c r="C101" s="22"/>
      <c r="D101" s="22"/>
      <c r="E101" s="22"/>
      <c r="F101" s="22"/>
      <c r="G101" s="39"/>
      <c r="H101" s="159">
        <v>42444</v>
      </c>
      <c r="I101" s="132">
        <v>0.98</v>
      </c>
      <c r="J101" s="132">
        <v>1.5</v>
      </c>
      <c r="K101" s="132">
        <v>1.97</v>
      </c>
      <c r="L101" s="132">
        <v>2.73</v>
      </c>
      <c r="M101" s="14"/>
      <c r="N101" s="14"/>
      <c r="O101" s="14"/>
      <c r="P101" s="14"/>
      <c r="Q101" s="22"/>
      <c r="R101" s="22"/>
      <c r="S101" s="22"/>
      <c r="T101" s="22"/>
      <c r="U101" s="40"/>
      <c r="V101" s="22"/>
      <c r="AG101" s="69"/>
      <c r="AK101" s="14"/>
      <c r="AL101" s="110"/>
      <c r="AM101" s="110"/>
      <c r="AN101" s="110"/>
    </row>
    <row r="102" spans="1:40" x14ac:dyDescent="0.25">
      <c r="A102" s="14"/>
      <c r="B102" s="22"/>
      <c r="C102" s="22"/>
      <c r="D102" s="22"/>
      <c r="E102" s="22"/>
      <c r="F102" s="22"/>
      <c r="G102" s="39"/>
      <c r="H102" s="159">
        <v>42445</v>
      </c>
      <c r="I102" s="132">
        <v>0.87</v>
      </c>
      <c r="J102" s="132">
        <v>1.41</v>
      </c>
      <c r="K102" s="132">
        <v>1.94</v>
      </c>
      <c r="L102" s="132">
        <v>2.73</v>
      </c>
      <c r="M102" s="14"/>
      <c r="N102" s="14"/>
      <c r="O102" s="14"/>
      <c r="P102" s="14"/>
      <c r="Q102" s="22"/>
      <c r="R102" s="22"/>
      <c r="S102" s="22"/>
      <c r="T102" s="22"/>
      <c r="U102" s="40"/>
      <c r="V102" s="22"/>
      <c r="AG102" s="69"/>
      <c r="AK102" s="14"/>
      <c r="AL102" s="110"/>
      <c r="AM102" s="110"/>
      <c r="AN102" s="110"/>
    </row>
    <row r="103" spans="1:40" x14ac:dyDescent="0.25">
      <c r="A103" s="14"/>
      <c r="B103" s="22"/>
      <c r="C103" s="22"/>
      <c r="D103" s="22"/>
      <c r="E103" s="22"/>
      <c r="F103" s="22"/>
      <c r="G103" s="39"/>
      <c r="H103" s="159">
        <v>42446</v>
      </c>
      <c r="I103" s="132">
        <v>0.87</v>
      </c>
      <c r="J103" s="132">
        <v>1.39</v>
      </c>
      <c r="K103" s="132">
        <v>1.91</v>
      </c>
      <c r="L103" s="132">
        <v>2.69</v>
      </c>
      <c r="M103" s="14"/>
      <c r="N103" s="14"/>
      <c r="O103" s="14"/>
      <c r="P103" s="14"/>
      <c r="Q103" s="22"/>
      <c r="R103" s="22"/>
      <c r="S103" s="22"/>
      <c r="T103" s="22"/>
      <c r="U103" s="40"/>
      <c r="V103" s="22"/>
      <c r="AG103" s="69"/>
      <c r="AK103" s="14"/>
      <c r="AL103" s="110"/>
      <c r="AM103" s="110"/>
      <c r="AN103" s="110"/>
    </row>
    <row r="104" spans="1:40" x14ac:dyDescent="0.25">
      <c r="A104" s="14"/>
      <c r="B104" s="22"/>
      <c r="C104" s="22"/>
      <c r="D104" s="22"/>
      <c r="E104" s="22"/>
      <c r="F104" s="22"/>
      <c r="G104" s="39"/>
      <c r="H104" s="159">
        <v>42447</v>
      </c>
      <c r="I104" s="132">
        <v>0.84</v>
      </c>
      <c r="J104" s="132">
        <v>1.34</v>
      </c>
      <c r="K104" s="132">
        <v>1.88</v>
      </c>
      <c r="L104" s="132">
        <v>2.68</v>
      </c>
      <c r="M104" s="14"/>
      <c r="N104" s="14"/>
      <c r="O104" s="14"/>
      <c r="P104" s="14"/>
      <c r="Q104" s="22"/>
      <c r="R104" s="22"/>
      <c r="S104" s="22"/>
      <c r="T104" s="22"/>
      <c r="U104" s="40"/>
      <c r="V104" s="22"/>
      <c r="AG104" s="69"/>
      <c r="AK104" s="14"/>
      <c r="AL104" s="110"/>
      <c r="AM104" s="110"/>
      <c r="AN104" s="110"/>
    </row>
    <row r="105" spans="1:40" x14ac:dyDescent="0.25">
      <c r="A105" s="14"/>
      <c r="B105" s="22"/>
      <c r="C105" s="22"/>
      <c r="D105" s="22"/>
      <c r="E105" s="22"/>
      <c r="F105" s="22"/>
      <c r="G105" s="39"/>
      <c r="H105" s="159">
        <v>42450</v>
      </c>
      <c r="I105" s="132">
        <v>0.87</v>
      </c>
      <c r="J105" s="132">
        <v>1.38</v>
      </c>
      <c r="K105" s="132">
        <v>1.92</v>
      </c>
      <c r="L105" s="132">
        <v>2.72</v>
      </c>
      <c r="M105" s="14"/>
      <c r="N105" s="14"/>
      <c r="O105" s="14"/>
      <c r="P105" s="14"/>
      <c r="Q105" s="22"/>
      <c r="R105" s="22"/>
      <c r="S105" s="22"/>
      <c r="T105" s="22"/>
      <c r="U105" s="40"/>
      <c r="V105" s="22"/>
      <c r="AG105" s="69"/>
      <c r="AK105" s="14"/>
      <c r="AL105" s="110"/>
      <c r="AM105" s="110"/>
      <c r="AN105" s="110"/>
    </row>
    <row r="106" spans="1:40" x14ac:dyDescent="0.25">
      <c r="A106" s="14"/>
      <c r="B106" s="22"/>
      <c r="C106" s="22"/>
      <c r="D106" s="22"/>
      <c r="E106" s="22"/>
      <c r="F106" s="22"/>
      <c r="G106" s="39"/>
      <c r="H106" s="159">
        <v>42451</v>
      </c>
      <c r="I106" s="132">
        <v>0.91</v>
      </c>
      <c r="J106" s="132">
        <v>1.42</v>
      </c>
      <c r="K106" s="132">
        <v>1.94</v>
      </c>
      <c r="L106" s="132">
        <v>2.72</v>
      </c>
      <c r="M106" s="14"/>
      <c r="N106" s="14"/>
      <c r="O106" s="14"/>
      <c r="P106" s="14"/>
      <c r="Q106" s="22"/>
      <c r="R106" s="22"/>
      <c r="S106" s="22"/>
      <c r="T106" s="22"/>
      <c r="U106" s="40"/>
      <c r="V106" s="22"/>
      <c r="AG106" s="69"/>
      <c r="AK106" s="14"/>
      <c r="AL106" s="110"/>
      <c r="AM106" s="110"/>
      <c r="AN106" s="110"/>
    </row>
    <row r="107" spans="1:40" x14ac:dyDescent="0.25">
      <c r="A107" s="14"/>
      <c r="B107" s="22"/>
      <c r="C107" s="22"/>
      <c r="D107" s="22"/>
      <c r="E107" s="22"/>
      <c r="F107" s="22"/>
      <c r="G107" s="39"/>
      <c r="H107" s="159">
        <v>42452</v>
      </c>
      <c r="I107" s="132">
        <v>0.87</v>
      </c>
      <c r="J107" s="132">
        <v>1.37</v>
      </c>
      <c r="K107" s="132">
        <v>1.88</v>
      </c>
      <c r="L107" s="132">
        <v>2.65</v>
      </c>
      <c r="M107" s="14"/>
      <c r="N107" s="14"/>
      <c r="O107" s="14"/>
      <c r="P107" s="14"/>
      <c r="Q107" s="22"/>
      <c r="R107" s="22"/>
      <c r="S107" s="22"/>
      <c r="T107" s="22"/>
      <c r="U107" s="40"/>
      <c r="V107" s="22"/>
      <c r="AG107" s="69"/>
      <c r="AK107" s="14"/>
      <c r="AL107" s="110"/>
      <c r="AM107" s="110"/>
      <c r="AN107" s="110"/>
    </row>
    <row r="108" spans="1:40" x14ac:dyDescent="0.25">
      <c r="A108" s="14"/>
      <c r="B108" s="22"/>
      <c r="C108" s="22"/>
      <c r="D108" s="22"/>
      <c r="E108" s="22"/>
      <c r="F108" s="22"/>
      <c r="G108" s="39"/>
      <c r="H108" s="159">
        <v>42453</v>
      </c>
      <c r="I108" s="132">
        <v>0.89</v>
      </c>
      <c r="J108" s="132">
        <v>1.39</v>
      </c>
      <c r="K108" s="132">
        <v>1.91</v>
      </c>
      <c r="L108" s="132">
        <v>2.67</v>
      </c>
      <c r="M108" s="14"/>
      <c r="N108" s="14"/>
      <c r="O108" s="14"/>
      <c r="P108" s="14"/>
      <c r="Q108" s="22"/>
      <c r="R108" s="22"/>
      <c r="S108" s="22"/>
      <c r="T108" s="22"/>
      <c r="U108" s="40"/>
      <c r="V108" s="22"/>
      <c r="AG108" s="69"/>
      <c r="AK108" s="14"/>
      <c r="AL108" s="110"/>
      <c r="AM108" s="110"/>
      <c r="AN108" s="110"/>
    </row>
    <row r="109" spans="1:40" x14ac:dyDescent="0.25">
      <c r="A109" s="14"/>
      <c r="B109" s="22"/>
      <c r="C109" s="22"/>
      <c r="D109" s="22"/>
      <c r="E109" s="22"/>
      <c r="F109" s="22"/>
      <c r="G109" s="39"/>
      <c r="H109" s="159">
        <v>42454</v>
      </c>
      <c r="I109" s="132" t="s">
        <v>191</v>
      </c>
      <c r="J109" s="132" t="s">
        <v>191</v>
      </c>
      <c r="K109" s="132" t="s">
        <v>191</v>
      </c>
      <c r="L109" s="132" t="s">
        <v>191</v>
      </c>
      <c r="M109" s="14"/>
      <c r="N109" s="14"/>
      <c r="O109" s="14"/>
      <c r="P109" s="14"/>
      <c r="Q109" s="22"/>
      <c r="R109" s="22"/>
      <c r="S109" s="22"/>
      <c r="T109" s="22"/>
      <c r="U109" s="40"/>
      <c r="V109" s="22"/>
      <c r="AG109" s="69"/>
      <c r="AK109" s="14"/>
      <c r="AL109" s="110"/>
      <c r="AM109" s="110"/>
      <c r="AN109" s="110"/>
    </row>
    <row r="110" spans="1:40" x14ac:dyDescent="0.25">
      <c r="A110" s="14"/>
      <c r="B110" s="22"/>
      <c r="C110" s="22"/>
      <c r="D110" s="22"/>
      <c r="E110" s="22"/>
      <c r="F110" s="22"/>
      <c r="G110" s="39"/>
      <c r="H110" s="159">
        <v>42457</v>
      </c>
      <c r="I110" s="132">
        <v>0.89</v>
      </c>
      <c r="J110" s="132">
        <v>1.37</v>
      </c>
      <c r="K110" s="132">
        <v>1.89</v>
      </c>
      <c r="L110" s="132">
        <v>2.66</v>
      </c>
      <c r="M110" s="14"/>
      <c r="N110" s="14"/>
      <c r="O110" s="14"/>
      <c r="P110" s="14"/>
      <c r="Q110" s="22"/>
      <c r="R110" s="22"/>
      <c r="S110" s="22"/>
      <c r="T110" s="22"/>
      <c r="U110" s="40"/>
      <c r="V110" s="22"/>
      <c r="AG110" s="69"/>
      <c r="AK110" s="14"/>
      <c r="AL110" s="110"/>
      <c r="AM110" s="110"/>
      <c r="AN110" s="110"/>
    </row>
    <row r="111" spans="1:40" x14ac:dyDescent="0.25">
      <c r="A111" s="14"/>
      <c r="B111" s="22"/>
      <c r="C111" s="22"/>
      <c r="D111" s="22"/>
      <c r="E111" s="22"/>
      <c r="F111" s="22"/>
      <c r="G111" s="39"/>
      <c r="H111" s="159">
        <v>42458</v>
      </c>
      <c r="I111" s="132">
        <v>0.78</v>
      </c>
      <c r="J111" s="132">
        <v>1.29</v>
      </c>
      <c r="K111" s="132">
        <v>1.81</v>
      </c>
      <c r="L111" s="132">
        <v>2.6</v>
      </c>
      <c r="M111" s="14"/>
      <c r="N111" s="14"/>
      <c r="O111" s="14"/>
      <c r="P111" s="14"/>
      <c r="Q111" s="22"/>
      <c r="R111" s="22"/>
      <c r="S111" s="22"/>
      <c r="T111" s="22"/>
      <c r="U111" s="40"/>
      <c r="V111" s="22"/>
      <c r="AG111" s="69"/>
      <c r="AK111" s="14"/>
      <c r="AL111" s="110"/>
      <c r="AM111" s="110"/>
      <c r="AN111" s="110"/>
    </row>
    <row r="112" spans="1:40" x14ac:dyDescent="0.25">
      <c r="A112" s="14"/>
      <c r="B112" s="22"/>
      <c r="C112" s="22"/>
      <c r="D112" s="22"/>
      <c r="E112" s="22"/>
      <c r="F112" s="22"/>
      <c r="G112" s="39"/>
      <c r="H112" s="159">
        <v>42459</v>
      </c>
      <c r="I112" s="132">
        <v>0.76</v>
      </c>
      <c r="J112" s="132">
        <v>1.26</v>
      </c>
      <c r="K112" s="132">
        <v>1.83</v>
      </c>
      <c r="L112" s="132">
        <v>2.65</v>
      </c>
      <c r="M112" s="14"/>
      <c r="N112" s="14"/>
      <c r="O112" s="14"/>
      <c r="P112" s="14"/>
      <c r="Q112" s="22"/>
      <c r="R112" s="22"/>
      <c r="S112" s="22"/>
      <c r="T112" s="22"/>
      <c r="U112" s="40"/>
      <c r="V112" s="22"/>
      <c r="AG112" s="69"/>
      <c r="AK112" s="14"/>
      <c r="AL112" s="110"/>
      <c r="AM112" s="110"/>
      <c r="AN112" s="110"/>
    </row>
    <row r="113" spans="1:40" x14ac:dyDescent="0.25">
      <c r="A113" s="14"/>
      <c r="B113" s="22"/>
      <c r="C113" s="22"/>
      <c r="D113" s="22"/>
      <c r="E113" s="22"/>
      <c r="F113" s="22"/>
      <c r="G113" s="39"/>
      <c r="H113" s="159">
        <v>42460</v>
      </c>
      <c r="I113" s="132">
        <v>0.73</v>
      </c>
      <c r="J113" s="132">
        <v>1.21</v>
      </c>
      <c r="K113" s="132">
        <v>1.78</v>
      </c>
      <c r="L113" s="132">
        <v>2.61</v>
      </c>
      <c r="M113" s="14"/>
      <c r="N113" s="14"/>
      <c r="O113" s="14"/>
      <c r="P113" s="14"/>
      <c r="Q113" s="22"/>
      <c r="R113" s="22"/>
      <c r="S113" s="22"/>
      <c r="T113" s="22"/>
      <c r="U113" s="40"/>
      <c r="V113" s="22"/>
      <c r="AG113" s="69"/>
      <c r="AK113" s="14"/>
      <c r="AL113" s="14"/>
      <c r="AM113" s="14"/>
      <c r="AN113" s="14"/>
    </row>
    <row r="114" spans="1:40" x14ac:dyDescent="0.25">
      <c r="A114" s="14"/>
      <c r="B114" s="22"/>
      <c r="C114" s="22"/>
      <c r="D114" s="22"/>
      <c r="E114" s="22"/>
      <c r="F114" s="22"/>
      <c r="G114" s="39"/>
      <c r="H114" s="159"/>
      <c r="I114" s="132"/>
      <c r="J114" s="132"/>
      <c r="K114" s="132"/>
      <c r="L114" s="132"/>
      <c r="M114" s="14"/>
      <c r="N114" s="14"/>
      <c r="O114" s="14"/>
      <c r="P114" s="14"/>
      <c r="Q114" s="22"/>
      <c r="R114" s="22"/>
      <c r="S114" s="22"/>
      <c r="T114" s="22"/>
      <c r="U114" s="40"/>
      <c r="V114" s="22"/>
      <c r="AG114" s="69"/>
      <c r="AJ114" s="162"/>
      <c r="AK114" s="14"/>
      <c r="AL114" s="163"/>
      <c r="AM114" s="163"/>
      <c r="AN114" s="163"/>
    </row>
    <row r="115" spans="1:40" x14ac:dyDescent="0.25">
      <c r="A115" s="14"/>
      <c r="B115" s="22"/>
      <c r="C115" s="22"/>
      <c r="D115" s="22"/>
      <c r="E115" s="22"/>
      <c r="F115" s="22"/>
      <c r="G115" s="39"/>
      <c r="H115" s="159"/>
      <c r="I115" s="132"/>
      <c r="J115" s="132"/>
      <c r="K115" s="132"/>
      <c r="L115" s="132"/>
      <c r="M115" s="14"/>
      <c r="N115" s="14"/>
      <c r="O115" s="14"/>
      <c r="P115" s="14"/>
      <c r="Q115" s="22"/>
      <c r="R115" s="22"/>
      <c r="S115" s="22"/>
      <c r="T115" s="22"/>
      <c r="U115" s="40"/>
      <c r="V115" s="22"/>
      <c r="AG115" s="69"/>
      <c r="AK115" s="14"/>
      <c r="AL115" s="13"/>
      <c r="AM115" s="13"/>
      <c r="AN115" s="13"/>
    </row>
    <row r="116" spans="1:40" x14ac:dyDescent="0.25">
      <c r="A116" s="14"/>
      <c r="B116" s="22"/>
      <c r="C116" s="22"/>
      <c r="D116" s="22"/>
      <c r="E116" s="22"/>
      <c r="F116" s="22"/>
      <c r="G116" s="39"/>
      <c r="H116" s="14"/>
      <c r="I116" s="22"/>
      <c r="J116" s="22"/>
      <c r="K116" s="14"/>
      <c r="L116" s="14"/>
      <c r="M116" s="14"/>
      <c r="N116" s="14"/>
      <c r="O116" s="14"/>
      <c r="P116" s="14"/>
      <c r="Q116" s="22"/>
      <c r="R116" s="22"/>
      <c r="S116" s="22"/>
      <c r="T116" s="22"/>
      <c r="U116" s="40"/>
      <c r="V116" s="22"/>
      <c r="AG116" s="69"/>
      <c r="AJ116" s="162"/>
      <c r="AK116" s="14"/>
      <c r="AL116" s="13"/>
      <c r="AM116" s="13"/>
      <c r="AN116" s="13"/>
    </row>
    <row r="117" spans="1:40" x14ac:dyDescent="0.25">
      <c r="A117" s="14"/>
      <c r="B117" s="22"/>
      <c r="C117" s="22"/>
      <c r="D117" s="22"/>
      <c r="E117" s="22"/>
      <c r="F117" s="22"/>
      <c r="G117" s="39"/>
      <c r="H117" s="14"/>
      <c r="I117" s="22"/>
      <c r="J117" s="22"/>
      <c r="K117" s="14"/>
      <c r="L117" s="14"/>
      <c r="M117" s="14"/>
      <c r="N117" s="14"/>
      <c r="O117" s="14"/>
      <c r="P117" s="14"/>
      <c r="Q117" s="22"/>
      <c r="R117" s="22"/>
      <c r="S117" s="22"/>
      <c r="T117" s="22"/>
      <c r="U117" s="40"/>
      <c r="V117" s="22"/>
      <c r="AG117" s="69"/>
      <c r="AK117" s="14"/>
      <c r="AL117" s="14"/>
      <c r="AM117" s="14"/>
      <c r="AN117" s="14"/>
    </row>
    <row r="118" spans="1:40" x14ac:dyDescent="0.25">
      <c r="A118" s="14"/>
      <c r="B118" s="22"/>
      <c r="C118" s="22"/>
      <c r="D118" s="22"/>
      <c r="E118" s="22"/>
      <c r="F118" s="22"/>
      <c r="G118" s="39"/>
      <c r="H118" s="14"/>
      <c r="I118" s="22"/>
      <c r="J118" s="22"/>
      <c r="K118" s="14"/>
      <c r="L118" s="14"/>
      <c r="M118" s="14"/>
      <c r="N118" s="14"/>
      <c r="O118" s="14"/>
      <c r="P118" s="14"/>
      <c r="Q118" s="22"/>
      <c r="R118" s="22"/>
      <c r="S118" s="22"/>
      <c r="T118" s="22"/>
      <c r="U118" s="40"/>
      <c r="V118" s="22"/>
      <c r="AG118" s="69"/>
      <c r="AJ118" s="162"/>
      <c r="AK118" s="14"/>
      <c r="AL118" s="163"/>
      <c r="AM118" s="163"/>
      <c r="AN118" s="163"/>
    </row>
    <row r="119" spans="1:40" x14ac:dyDescent="0.25">
      <c r="A119" s="14"/>
      <c r="B119" s="22"/>
      <c r="C119" s="22"/>
      <c r="D119" s="22"/>
      <c r="E119" s="22"/>
      <c r="F119" s="22"/>
      <c r="G119" s="39"/>
      <c r="H119" s="14"/>
      <c r="I119" s="22"/>
      <c r="J119" s="22"/>
      <c r="K119" s="14"/>
      <c r="L119" s="14"/>
      <c r="M119" s="14"/>
      <c r="N119" s="14"/>
      <c r="O119" s="14"/>
      <c r="P119" s="14"/>
      <c r="Q119" s="22"/>
      <c r="R119" s="22"/>
      <c r="S119" s="22"/>
      <c r="T119" s="22"/>
      <c r="U119" s="40"/>
      <c r="V119" s="22"/>
      <c r="AG119" s="69"/>
      <c r="AK119" s="14"/>
      <c r="AL119" s="14"/>
      <c r="AM119" s="14"/>
      <c r="AN119" s="14"/>
    </row>
    <row r="120" spans="1:40" x14ac:dyDescent="0.25">
      <c r="A120" s="14"/>
      <c r="B120" s="22"/>
      <c r="C120" s="22"/>
      <c r="D120" s="22"/>
      <c r="E120" s="22"/>
      <c r="F120" s="22"/>
      <c r="G120" s="39"/>
      <c r="H120" s="14"/>
      <c r="I120" s="22"/>
      <c r="J120" s="22"/>
      <c r="K120" s="14"/>
      <c r="L120" s="14"/>
      <c r="M120" s="14"/>
      <c r="N120" s="14"/>
      <c r="O120" s="14"/>
      <c r="P120" s="14"/>
      <c r="Q120" s="22"/>
      <c r="R120" s="22"/>
      <c r="S120" s="22"/>
      <c r="T120" s="22"/>
      <c r="U120" s="40"/>
      <c r="V120" s="22"/>
      <c r="AD120" s="69"/>
      <c r="AE120" s="69"/>
      <c r="AF120" s="69"/>
      <c r="AG120" s="69"/>
      <c r="AK120" s="14"/>
      <c r="AL120" s="14"/>
      <c r="AM120" s="14"/>
      <c r="AN120" s="14"/>
    </row>
    <row r="121" spans="1:40" x14ac:dyDescent="0.25">
      <c r="A121" s="14"/>
      <c r="B121" s="22"/>
      <c r="C121" s="22"/>
      <c r="D121" s="22"/>
      <c r="E121" s="22"/>
      <c r="F121" s="22"/>
      <c r="G121" s="39"/>
      <c r="H121" s="14"/>
      <c r="I121" s="22"/>
      <c r="J121" s="22"/>
      <c r="K121" s="14"/>
      <c r="L121" s="14"/>
      <c r="M121" s="14"/>
      <c r="N121" s="14"/>
      <c r="O121" s="14"/>
      <c r="P121" s="14"/>
      <c r="Q121" s="22"/>
      <c r="R121" s="22"/>
      <c r="S121" s="22"/>
      <c r="T121" s="22"/>
      <c r="U121" s="40"/>
      <c r="V121" s="22"/>
      <c r="AD121" s="69"/>
      <c r="AE121" s="69"/>
      <c r="AF121" s="69"/>
      <c r="AG121" s="69"/>
    </row>
    <row r="122" spans="1:40" x14ac:dyDescent="0.25">
      <c r="A122" s="14"/>
      <c r="B122" s="22"/>
      <c r="C122" s="22"/>
      <c r="D122" s="22"/>
      <c r="E122" s="22"/>
      <c r="F122" s="22"/>
      <c r="G122" s="39"/>
      <c r="H122" s="14"/>
      <c r="I122" s="22"/>
      <c r="J122" s="22"/>
      <c r="K122" s="14"/>
      <c r="L122" s="14"/>
      <c r="M122" s="14"/>
      <c r="N122" s="14"/>
      <c r="O122" s="14"/>
      <c r="P122" s="14"/>
      <c r="Q122" s="22"/>
      <c r="R122" s="22"/>
      <c r="S122" s="22"/>
      <c r="T122" s="22"/>
      <c r="U122" s="40"/>
      <c r="V122" s="22"/>
      <c r="AD122" s="69"/>
      <c r="AE122" s="69"/>
      <c r="AF122" s="69"/>
      <c r="AG122" s="69"/>
    </row>
    <row r="123" spans="1:40" ht="15.75" thickBot="1" x14ac:dyDescent="0.3">
      <c r="A123" s="14"/>
      <c r="B123" s="22"/>
      <c r="C123" s="22"/>
      <c r="D123" s="22"/>
      <c r="E123" s="22"/>
      <c r="F123" s="22"/>
      <c r="G123" s="47"/>
      <c r="H123" s="164"/>
      <c r="I123" s="24"/>
      <c r="J123" s="24"/>
      <c r="K123" s="24"/>
      <c r="L123" s="24"/>
      <c r="M123" s="24"/>
      <c r="N123" s="24"/>
      <c r="O123" s="24"/>
      <c r="P123" s="25"/>
      <c r="Q123" s="24"/>
      <c r="R123" s="24"/>
      <c r="S123" s="24"/>
      <c r="T123" s="24"/>
      <c r="U123" s="48"/>
      <c r="V123" s="22"/>
      <c r="AD123" s="69"/>
      <c r="AE123" s="69"/>
      <c r="AF123" s="69"/>
      <c r="AG123" s="69"/>
    </row>
    <row r="124" spans="1:40" x14ac:dyDescent="0.25">
      <c r="A124" s="14"/>
      <c r="B124" s="22"/>
      <c r="C124" s="22"/>
      <c r="D124" s="22"/>
      <c r="E124" s="22"/>
      <c r="F124" s="22"/>
      <c r="G124" s="22"/>
      <c r="H124" s="165" t="s">
        <v>192</v>
      </c>
      <c r="J124" s="22"/>
      <c r="Q124" s="22"/>
      <c r="R124" s="22"/>
      <c r="S124" s="22"/>
      <c r="T124" s="22"/>
      <c r="U124" s="22"/>
      <c r="V124" s="22"/>
      <c r="AD124" s="69"/>
      <c r="AE124" s="69"/>
      <c r="AF124" s="69"/>
      <c r="AG124" s="69"/>
    </row>
    <row r="125" spans="1:40" x14ac:dyDescent="0.25">
      <c r="A125" s="14"/>
      <c r="B125" s="22"/>
      <c r="C125" s="22"/>
      <c r="D125" s="22"/>
      <c r="E125" s="22"/>
      <c r="F125" s="22"/>
      <c r="G125" s="22"/>
      <c r="H125" s="51" t="s">
        <v>193</v>
      </c>
      <c r="J125" s="22"/>
      <c r="Q125" s="22"/>
      <c r="R125" s="22"/>
      <c r="S125" s="22"/>
      <c r="T125" s="22"/>
      <c r="U125" s="22"/>
      <c r="V125" s="22"/>
      <c r="AD125" s="69"/>
      <c r="AE125" s="69"/>
      <c r="AF125" s="69"/>
      <c r="AG125" s="69"/>
    </row>
    <row r="126" spans="1:40" x14ac:dyDescent="0.25">
      <c r="A126" s="14"/>
      <c r="B126" s="22"/>
      <c r="C126" s="22"/>
      <c r="D126" s="22"/>
      <c r="E126" s="22"/>
      <c r="F126" s="22"/>
      <c r="G126" s="22"/>
      <c r="H126" s="166" t="s">
        <v>194</v>
      </c>
      <c r="I126" s="22"/>
      <c r="J126" s="22"/>
      <c r="Q126" s="22"/>
      <c r="R126" s="22"/>
      <c r="S126" s="22"/>
      <c r="T126" s="22"/>
      <c r="U126" s="22"/>
      <c r="V126" s="22"/>
      <c r="AD126" s="69"/>
      <c r="AE126" s="69"/>
      <c r="AF126" s="69"/>
      <c r="AG126" s="69"/>
    </row>
    <row r="127" spans="1:40" x14ac:dyDescent="0.25">
      <c r="A127" s="14"/>
      <c r="B127" s="22"/>
      <c r="C127" s="22"/>
      <c r="D127" s="22"/>
      <c r="E127" s="22"/>
      <c r="F127" s="22"/>
      <c r="G127" s="22"/>
      <c r="H127" s="22"/>
      <c r="I127" s="22"/>
      <c r="J127" s="22"/>
      <c r="Q127" s="22"/>
      <c r="R127" s="22"/>
      <c r="S127" s="22"/>
      <c r="T127" s="22"/>
      <c r="U127" s="22"/>
      <c r="V127" s="22"/>
      <c r="AD127" s="69"/>
      <c r="AE127" s="69"/>
      <c r="AF127" s="69"/>
      <c r="AG127" s="69"/>
    </row>
    <row r="128" spans="1:40" x14ac:dyDescent="0.25">
      <c r="A128" s="14"/>
      <c r="B128" s="22"/>
      <c r="C128" s="22"/>
      <c r="D128" s="22"/>
      <c r="E128" s="22"/>
      <c r="F128" s="22"/>
      <c r="G128" s="22"/>
      <c r="H128" s="22"/>
      <c r="I128" s="22"/>
      <c r="J128" s="22"/>
      <c r="Q128" s="22"/>
      <c r="R128" s="22"/>
      <c r="S128" s="22"/>
      <c r="T128" s="22"/>
      <c r="U128" s="22"/>
      <c r="V128" s="22"/>
      <c r="AD128" s="69"/>
      <c r="AE128" s="69"/>
      <c r="AF128" s="69"/>
      <c r="AG128" s="69"/>
    </row>
    <row r="129" spans="1:33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Q129" s="22"/>
      <c r="R129" s="22"/>
      <c r="S129" s="22"/>
      <c r="T129" s="22"/>
      <c r="U129" s="22"/>
      <c r="V129" s="22"/>
      <c r="AD129" s="69"/>
      <c r="AE129" s="69"/>
      <c r="AF129" s="69"/>
      <c r="AG129" s="69"/>
    </row>
    <row r="130" spans="1:33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P130" s="22"/>
      <c r="Q130" s="22"/>
      <c r="R130" s="22"/>
      <c r="S130" s="22"/>
      <c r="T130" s="22"/>
      <c r="U130" s="22"/>
      <c r="V130" s="22"/>
      <c r="AD130" s="69"/>
      <c r="AE130" s="69"/>
      <c r="AF130" s="69"/>
      <c r="AG130" s="69"/>
    </row>
    <row r="131" spans="1:33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P131" s="22"/>
      <c r="Q131" s="22"/>
      <c r="R131" s="22"/>
      <c r="S131" s="22"/>
      <c r="T131" s="22"/>
      <c r="U131" s="22"/>
      <c r="V131" s="22"/>
      <c r="AD131" s="69"/>
      <c r="AE131" s="69"/>
      <c r="AF131" s="69"/>
      <c r="AG131" s="69"/>
    </row>
    <row r="132" spans="1:33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P132" s="22"/>
      <c r="Q132" s="22"/>
      <c r="R132" s="22"/>
      <c r="S132" s="22"/>
      <c r="T132" s="22"/>
      <c r="U132" s="22"/>
      <c r="V132" s="22"/>
      <c r="AD132" s="69"/>
      <c r="AE132" s="69"/>
      <c r="AF132" s="69"/>
      <c r="AG132" s="69"/>
    </row>
    <row r="133" spans="1:33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P133" s="22"/>
      <c r="Q133" s="22"/>
      <c r="R133" s="22"/>
      <c r="S133" s="22"/>
      <c r="T133" s="22"/>
      <c r="U133" s="22"/>
      <c r="V133" s="22"/>
      <c r="AB133" s="29"/>
      <c r="AD133" s="69"/>
      <c r="AE133" s="69"/>
      <c r="AF133" s="69"/>
      <c r="AG133" s="69"/>
    </row>
    <row r="134" spans="1:33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P134" s="22"/>
      <c r="Q134" s="22"/>
      <c r="R134" s="22"/>
      <c r="S134" s="22"/>
      <c r="T134" s="22"/>
      <c r="U134" s="22"/>
      <c r="V134" s="22"/>
      <c r="AB134" s="29"/>
      <c r="AD134" s="69"/>
      <c r="AE134" s="69"/>
      <c r="AF134" s="69"/>
      <c r="AG134" s="69"/>
    </row>
    <row r="135" spans="1:33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P135" s="22"/>
      <c r="Q135" s="22"/>
      <c r="R135" s="22"/>
      <c r="S135" s="22"/>
      <c r="T135" s="22"/>
      <c r="U135" s="22"/>
      <c r="V135" s="22"/>
      <c r="AB135" s="29"/>
      <c r="AD135" s="69"/>
      <c r="AE135" s="69"/>
      <c r="AF135" s="69"/>
      <c r="AG135" s="69"/>
    </row>
    <row r="136" spans="1:33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P136" s="22"/>
      <c r="Q136" s="22"/>
      <c r="R136" s="22"/>
      <c r="S136" s="22"/>
      <c r="T136" s="22"/>
      <c r="U136" s="22"/>
      <c r="V136" s="22"/>
      <c r="AB136" s="29"/>
      <c r="AD136" s="69"/>
      <c r="AE136" s="69"/>
      <c r="AF136" s="69"/>
      <c r="AG136" s="69"/>
    </row>
    <row r="137" spans="1:33" x14ac:dyDescent="0.25">
      <c r="A137" s="14"/>
      <c r="B137" s="22"/>
      <c r="C137" s="22"/>
      <c r="D137" s="22"/>
      <c r="E137" s="22"/>
      <c r="F137" s="22"/>
      <c r="G137" s="22"/>
      <c r="H137" s="22"/>
      <c r="I137" s="22"/>
      <c r="J137" s="22"/>
      <c r="P137" s="22"/>
      <c r="Q137" s="22"/>
      <c r="R137" s="22"/>
      <c r="S137" s="22"/>
      <c r="T137" s="22"/>
      <c r="U137" s="22"/>
      <c r="V137" s="22"/>
      <c r="AB137" s="29"/>
      <c r="AD137" s="69"/>
      <c r="AE137" s="69"/>
      <c r="AF137" s="69"/>
      <c r="AG137" s="69"/>
    </row>
    <row r="138" spans="1:33" x14ac:dyDescent="0.25">
      <c r="A138" s="14"/>
      <c r="B138" s="14"/>
      <c r="C138" s="14"/>
      <c r="D138" s="14"/>
      <c r="E138" s="14"/>
      <c r="F138" s="14"/>
      <c r="G138" s="22"/>
      <c r="H138" s="22"/>
      <c r="I138" s="22"/>
      <c r="J138" s="22"/>
      <c r="P138" s="22"/>
      <c r="Q138" s="22"/>
      <c r="R138" s="22"/>
      <c r="S138" s="22"/>
      <c r="T138" s="22"/>
      <c r="U138" s="22"/>
      <c r="V138" s="14"/>
    </row>
    <row r="139" spans="1:33" x14ac:dyDescent="0.25">
      <c r="A139" s="14"/>
      <c r="B139" s="14"/>
      <c r="C139" s="14"/>
      <c r="D139" s="14"/>
      <c r="E139" s="14"/>
      <c r="F139" s="14"/>
      <c r="G139" s="22"/>
      <c r="H139" s="22"/>
      <c r="I139" s="22"/>
      <c r="J139" s="22"/>
      <c r="P139" s="22"/>
      <c r="Q139" s="22"/>
      <c r="R139" s="22"/>
      <c r="S139" s="22"/>
      <c r="T139" s="22"/>
      <c r="U139" s="22"/>
      <c r="V139" s="14"/>
    </row>
    <row r="140" spans="1:33" x14ac:dyDescent="0.25">
      <c r="A140" s="14"/>
      <c r="B140" s="14"/>
      <c r="C140" s="14"/>
      <c r="D140" s="14"/>
      <c r="E140" s="14"/>
      <c r="F140" s="14"/>
      <c r="G140" s="22"/>
      <c r="H140" s="22"/>
      <c r="I140" s="22"/>
      <c r="J140" s="22"/>
      <c r="P140" s="22"/>
      <c r="Q140" s="22"/>
      <c r="R140" s="22"/>
      <c r="S140" s="22"/>
      <c r="T140" s="22"/>
      <c r="U140" s="22"/>
      <c r="V140" s="14"/>
    </row>
    <row r="141" spans="1:33" x14ac:dyDescent="0.25">
      <c r="A141" s="14"/>
      <c r="B141" s="14"/>
      <c r="C141" s="14"/>
      <c r="D141" s="14"/>
      <c r="E141" s="14"/>
      <c r="F141" s="14"/>
      <c r="G141" s="22"/>
      <c r="H141" s="22"/>
      <c r="I141" s="22"/>
      <c r="J141" s="22"/>
      <c r="P141" s="22"/>
      <c r="Q141" s="22"/>
      <c r="R141" s="22"/>
      <c r="S141" s="22"/>
      <c r="T141" s="22"/>
      <c r="U141" s="22"/>
      <c r="V141" s="14"/>
    </row>
    <row r="142" spans="1:33" x14ac:dyDescent="0.25">
      <c r="A142" s="14"/>
      <c r="B142" s="14"/>
      <c r="C142" s="14"/>
      <c r="D142" s="14"/>
      <c r="E142" s="14"/>
      <c r="F142" s="14"/>
      <c r="G142" s="22"/>
      <c r="H142" s="22"/>
      <c r="I142" s="22"/>
      <c r="J142" s="22"/>
      <c r="P142" s="22"/>
      <c r="Q142" s="22"/>
      <c r="R142" s="22"/>
      <c r="S142" s="22"/>
      <c r="T142" s="22"/>
      <c r="U142" s="22"/>
      <c r="V142" s="14"/>
    </row>
    <row r="143" spans="1:33" x14ac:dyDescent="0.25">
      <c r="A143" s="14"/>
      <c r="B143" s="14"/>
      <c r="C143" s="14"/>
      <c r="D143" s="14"/>
      <c r="E143" s="14"/>
      <c r="F143" s="14"/>
      <c r="G143" s="22"/>
      <c r="H143" s="22"/>
      <c r="I143" s="22"/>
      <c r="J143" s="22"/>
      <c r="P143" s="22"/>
      <c r="Q143" s="22"/>
      <c r="R143" s="22"/>
      <c r="S143" s="22"/>
      <c r="T143" s="22"/>
      <c r="U143" s="22"/>
      <c r="V143" s="14"/>
    </row>
    <row r="144" spans="1:33" x14ac:dyDescent="0.25">
      <c r="A144" s="14"/>
      <c r="B144" s="14"/>
      <c r="C144" s="14"/>
      <c r="D144" s="14"/>
      <c r="E144" s="14"/>
      <c r="F144" s="14"/>
      <c r="G144" s="22"/>
      <c r="H144" s="22"/>
      <c r="I144" s="22"/>
      <c r="J144" s="22"/>
      <c r="P144" s="22"/>
      <c r="Q144" s="22"/>
      <c r="R144" s="22"/>
      <c r="S144" s="22"/>
      <c r="T144" s="22"/>
      <c r="U144" s="22"/>
      <c r="V144" s="14"/>
    </row>
    <row r="145" spans="1:22" x14ac:dyDescent="0.25">
      <c r="A145" s="14"/>
      <c r="B145" s="14"/>
      <c r="C145" s="14"/>
      <c r="D145" s="14"/>
      <c r="E145" s="14"/>
      <c r="F145" s="14"/>
      <c r="G145" s="22"/>
      <c r="H145" s="22"/>
      <c r="I145" s="22"/>
      <c r="J145" s="22"/>
      <c r="P145" s="22"/>
      <c r="Q145" s="22"/>
      <c r="R145" s="22"/>
      <c r="S145" s="22"/>
      <c r="T145" s="22"/>
      <c r="U145" s="22"/>
      <c r="V145" s="14"/>
    </row>
    <row r="146" spans="1:22" x14ac:dyDescent="0.25">
      <c r="A146" s="14"/>
      <c r="B146" s="14"/>
      <c r="C146" s="14"/>
      <c r="D146" s="14"/>
      <c r="E146" s="14"/>
      <c r="F146" s="14"/>
      <c r="G146" s="22"/>
      <c r="H146" s="22"/>
      <c r="I146" s="22"/>
      <c r="J146" s="22"/>
      <c r="O146" s="22"/>
      <c r="P146" s="22"/>
      <c r="Q146" s="22"/>
      <c r="R146" s="22"/>
      <c r="S146" s="22"/>
      <c r="T146" s="22"/>
      <c r="U146" s="22"/>
      <c r="V146" s="14"/>
    </row>
    <row r="147" spans="1:22" x14ac:dyDescent="0.25">
      <c r="A147" s="14"/>
      <c r="B147" s="14"/>
      <c r="C147" s="14"/>
      <c r="D147" s="14"/>
      <c r="E147" s="14"/>
      <c r="F147" s="14"/>
      <c r="G147" s="22"/>
      <c r="H147" s="22"/>
      <c r="I147" s="22"/>
      <c r="J147" s="22"/>
      <c r="O147" s="22"/>
      <c r="P147" s="22"/>
      <c r="S147" s="22"/>
      <c r="T147" s="22"/>
      <c r="U147" s="22"/>
      <c r="V147" s="14"/>
    </row>
    <row r="148" spans="1:22" x14ac:dyDescent="0.25">
      <c r="A148" s="14"/>
      <c r="B148" s="14"/>
      <c r="C148" s="14"/>
      <c r="D148" s="14"/>
      <c r="E148" s="14"/>
      <c r="F148" s="14"/>
      <c r="G148" s="22"/>
      <c r="H148" s="22"/>
      <c r="I148" s="22"/>
      <c r="J148" s="22"/>
      <c r="O148" s="22"/>
      <c r="P148" s="22"/>
      <c r="S148" s="22"/>
      <c r="T148" s="22"/>
      <c r="U148" s="22"/>
      <c r="V148" s="14"/>
    </row>
    <row r="149" spans="1:22" x14ac:dyDescent="0.25">
      <c r="A149" s="14"/>
      <c r="B149" s="14"/>
      <c r="C149" s="14"/>
      <c r="D149" s="14"/>
      <c r="E149" s="14"/>
      <c r="F149" s="14"/>
      <c r="G149" s="22"/>
      <c r="H149" s="22"/>
      <c r="I149" s="22"/>
      <c r="J149" s="22"/>
      <c r="P149" s="22"/>
      <c r="S149" s="22"/>
      <c r="T149" s="22"/>
      <c r="U149" s="22"/>
      <c r="V149" s="14"/>
    </row>
    <row r="150" spans="1:22" x14ac:dyDescent="0.25">
      <c r="G150" s="22"/>
      <c r="H150" s="22"/>
      <c r="I150" s="22"/>
      <c r="J150" s="22"/>
      <c r="P150" s="22"/>
      <c r="S150" s="22"/>
      <c r="T150" s="22"/>
      <c r="U150" s="22"/>
    </row>
    <row r="151" spans="1:22" x14ac:dyDescent="0.25">
      <c r="G151" s="22"/>
      <c r="H151" s="22"/>
      <c r="I151" s="22"/>
      <c r="J151" s="22"/>
      <c r="P151" s="22"/>
      <c r="S151" s="22"/>
      <c r="T151" s="22"/>
      <c r="U151" s="22"/>
    </row>
    <row r="152" spans="1:22" x14ac:dyDescent="0.25">
      <c r="G152" s="22"/>
      <c r="H152" s="22"/>
      <c r="I152" s="22"/>
      <c r="J152" s="22"/>
      <c r="P152" s="22"/>
      <c r="S152" s="22"/>
      <c r="T152" s="22"/>
      <c r="U152" s="22"/>
    </row>
    <row r="153" spans="1:22" x14ac:dyDescent="0.25">
      <c r="G153" s="22"/>
      <c r="H153" s="22"/>
      <c r="I153" s="22"/>
      <c r="J153" s="22"/>
      <c r="P153" s="22"/>
      <c r="S153" s="22"/>
      <c r="T153" s="22"/>
      <c r="U153" s="22"/>
    </row>
    <row r="154" spans="1:22" x14ac:dyDescent="0.25">
      <c r="G154" s="22"/>
      <c r="H154" s="22"/>
      <c r="I154" s="22"/>
      <c r="J154" s="22"/>
      <c r="P154" s="22"/>
      <c r="S154" s="22"/>
      <c r="T154" s="22"/>
      <c r="U154" s="22"/>
    </row>
    <row r="155" spans="1:22" x14ac:dyDescent="0.25">
      <c r="G155" s="22"/>
      <c r="H155" s="22"/>
      <c r="I155" s="22"/>
      <c r="J155" s="22"/>
      <c r="P155" s="22"/>
      <c r="S155" s="22"/>
      <c r="T155" s="22"/>
      <c r="U155" s="22"/>
    </row>
    <row r="156" spans="1:22" x14ac:dyDescent="0.25">
      <c r="G156" s="22"/>
      <c r="H156" s="22"/>
      <c r="I156" s="22"/>
      <c r="J156" s="22"/>
      <c r="K156" s="158"/>
      <c r="S156" s="22"/>
      <c r="T156" s="22"/>
      <c r="U156" s="22"/>
    </row>
    <row r="157" spans="1:22" x14ac:dyDescent="0.25">
      <c r="G157" s="22"/>
      <c r="H157" s="22"/>
      <c r="I157" s="22"/>
      <c r="J157" s="22"/>
      <c r="K157" s="158"/>
      <c r="S157" s="22"/>
      <c r="T157" s="22"/>
      <c r="U157" s="22"/>
    </row>
    <row r="158" spans="1:22" x14ac:dyDescent="0.25">
      <c r="G158" s="22"/>
      <c r="H158" s="22"/>
      <c r="I158" s="22"/>
      <c r="J158" s="22"/>
      <c r="K158" s="158"/>
      <c r="S158" s="22"/>
      <c r="T158" s="22"/>
      <c r="U158" s="22"/>
    </row>
    <row r="159" spans="1:22" x14ac:dyDescent="0.25">
      <c r="G159" s="22"/>
      <c r="H159" s="22"/>
      <c r="I159" s="22"/>
      <c r="J159" s="22"/>
      <c r="K159" s="158"/>
      <c r="S159" s="22"/>
      <c r="T159" s="22"/>
      <c r="U159" s="22"/>
    </row>
    <row r="160" spans="1:22" x14ac:dyDescent="0.25">
      <c r="G160" s="22"/>
      <c r="H160" s="22"/>
      <c r="I160" s="22"/>
      <c r="J160" s="22"/>
      <c r="K160" s="158"/>
      <c r="S160" s="22"/>
      <c r="T160" s="22"/>
      <c r="U160" s="22"/>
    </row>
    <row r="161" spans="7:21" x14ac:dyDescent="0.25">
      <c r="G161" s="22"/>
      <c r="H161" s="22"/>
      <c r="I161" s="22"/>
      <c r="J161" s="22"/>
      <c r="K161" s="158"/>
      <c r="S161" s="22"/>
      <c r="T161" s="22"/>
      <c r="U161" s="22"/>
    </row>
    <row r="162" spans="7:21" x14ac:dyDescent="0.25">
      <c r="G162" s="22"/>
      <c r="H162" s="22"/>
      <c r="I162" s="22"/>
      <c r="J162" s="22"/>
      <c r="K162" s="158"/>
      <c r="S162" s="22"/>
      <c r="T162" s="22"/>
      <c r="U162" s="22"/>
    </row>
    <row r="163" spans="7:21" x14ac:dyDescent="0.25">
      <c r="G163" s="22"/>
      <c r="H163" s="22"/>
      <c r="I163" s="22"/>
      <c r="J163" s="22"/>
      <c r="K163" s="158"/>
      <c r="S163" s="22"/>
      <c r="T163" s="22"/>
      <c r="U163" s="22"/>
    </row>
    <row r="164" spans="7:21" x14ac:dyDescent="0.25">
      <c r="G164" s="22"/>
      <c r="H164" s="22"/>
      <c r="I164" s="22"/>
      <c r="J164" s="22"/>
      <c r="K164" s="158"/>
      <c r="S164" s="22"/>
      <c r="T164" s="22"/>
      <c r="U164" s="22"/>
    </row>
    <row r="165" spans="7:21" x14ac:dyDescent="0.25">
      <c r="G165" s="22"/>
      <c r="H165" s="22"/>
      <c r="I165" s="22"/>
      <c r="J165" s="22"/>
      <c r="K165" s="158"/>
      <c r="S165" s="22"/>
      <c r="T165" s="22"/>
      <c r="U165" s="22"/>
    </row>
    <row r="166" spans="7:21" x14ac:dyDescent="0.25">
      <c r="G166" s="22"/>
      <c r="H166" s="22"/>
      <c r="I166" s="22"/>
      <c r="J166" s="22"/>
      <c r="K166" s="158"/>
      <c r="S166" s="22"/>
      <c r="T166" s="22"/>
      <c r="U166" s="22"/>
    </row>
    <row r="167" spans="7:21" x14ac:dyDescent="0.25">
      <c r="G167" s="14"/>
      <c r="H167" s="14"/>
      <c r="I167" s="14"/>
      <c r="J167" s="14"/>
      <c r="K167" s="158"/>
      <c r="S167" s="14"/>
      <c r="T167" s="14"/>
      <c r="U167" s="14"/>
    </row>
    <row r="168" spans="7:21" x14ac:dyDescent="0.25">
      <c r="G168" s="14"/>
      <c r="H168" s="14"/>
      <c r="I168" s="14"/>
      <c r="J168" s="14"/>
      <c r="K168" s="158"/>
      <c r="S168" s="14"/>
      <c r="T168" s="14"/>
      <c r="U168" s="14"/>
    </row>
    <row r="169" spans="7:21" x14ac:dyDescent="0.25">
      <c r="G169" s="14"/>
      <c r="H169" s="14"/>
      <c r="I169" s="14"/>
      <c r="J169" s="14"/>
      <c r="K169" s="158"/>
      <c r="S169" s="14"/>
      <c r="T169" s="14"/>
      <c r="U169" s="14"/>
    </row>
    <row r="170" spans="7:21" x14ac:dyDescent="0.25">
      <c r="G170" s="14"/>
      <c r="H170" s="14"/>
      <c r="I170" s="14"/>
      <c r="J170" s="14"/>
      <c r="K170" s="158"/>
      <c r="S170" s="14"/>
      <c r="T170" s="14"/>
      <c r="U170" s="14"/>
    </row>
    <row r="171" spans="7:21" x14ac:dyDescent="0.25">
      <c r="G171" s="14"/>
      <c r="H171" s="14"/>
      <c r="I171" s="14"/>
      <c r="J171" s="14"/>
      <c r="K171" s="158"/>
      <c r="S171" s="14"/>
      <c r="T171" s="14"/>
      <c r="U171" s="14"/>
    </row>
    <row r="172" spans="7:21" x14ac:dyDescent="0.25"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7:21" x14ac:dyDescent="0.25"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7:21" x14ac:dyDescent="0.25"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7:21" x14ac:dyDescent="0.25"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7:21" x14ac:dyDescent="0.25"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7:21" x14ac:dyDescent="0.25"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7:21" x14ac:dyDescent="0.25"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</sheetData>
  <conditionalFormatting sqref="AD120:AF137 AK31:AK32 AG36 AN33 AN34:AO34 AN35 AN37 AN38:AO38 AN39 AD39:AG39 AG60:AG137 AG46:AG58 AE4:AG7 AG40:AG44 AE11:AG33">
    <cfRule type="cellIs" dxfId="1" priority="1" stopIfTrue="1" operator="lessThan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 Me</vt:lpstr>
      <vt:lpstr>Exhibit</vt:lpstr>
      <vt:lpstr>Detail</vt:lpstr>
      <vt:lpstr>Q1 2015</vt:lpstr>
      <vt:lpstr>Q2 2015</vt:lpstr>
      <vt:lpstr>Q3 2015</vt:lpstr>
      <vt:lpstr>Q4 2015</vt:lpstr>
      <vt:lpstr>Q1 2016</vt:lpstr>
      <vt:lpstr>Q2 2016</vt:lpstr>
      <vt:lpstr>Q3 2016</vt:lpstr>
    </vt:vector>
  </TitlesOfParts>
  <Company>Member Company of the AEGON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Chris</dc:creator>
  <cp:lastModifiedBy>Amanda Darlington</cp:lastModifiedBy>
  <dcterms:created xsi:type="dcterms:W3CDTF">2016-09-01T15:22:20Z</dcterms:created>
  <dcterms:modified xsi:type="dcterms:W3CDTF">2016-11-02T15:20:59Z</dcterms:modified>
</cp:coreProperties>
</file>